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0Administrator\Desktop\FP JVP 2026-2028\"/>
    </mc:Choice>
  </mc:AlternateContent>
  <xr:revisionPtr revIDLastSave="0" documentId="13_ncr:1_{6349D03E-5CF9-4A1A-AE72-416D7181C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2" r:id="rId1"/>
    <sheet name="Sažetak" sheetId="10" r:id="rId2"/>
    <sheet name="Prihodi i rashodi po izvorima" sheetId="8" state="hidden" r:id="rId3"/>
    <sheet name=" A1.Račun prihoda i rashoda" sheetId="3" r:id="rId4"/>
    <sheet name="A2.Prihodi i rashodi prema izvo" sheetId="13" r:id="rId5"/>
    <sheet name="A3.Rashodi prema funkcijskoj kl" sheetId="5" r:id="rId6"/>
    <sheet name="B1. Račun financiranja" sheetId="6" r:id="rId7"/>
    <sheet name="B2. Račun financ. po izvorima" sheetId="9" state="hidden" r:id="rId8"/>
    <sheet name="B2. Račun financiranja prema iz" sheetId="14" r:id="rId9"/>
    <sheet name="POSEBNI DIO" sheetId="7" r:id="rId10"/>
    <sheet name="List2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9" l="1"/>
  <c r="I57" i="9"/>
  <c r="I58" i="9"/>
  <c r="I59" i="9"/>
  <c r="I60" i="9"/>
  <c r="I61" i="9"/>
  <c r="I55" i="9"/>
  <c r="H57" i="9"/>
  <c r="H58" i="9"/>
  <c r="H59" i="9"/>
  <c r="H60" i="9"/>
  <c r="H61" i="9"/>
  <c r="H55" i="9"/>
  <c r="I45" i="9"/>
  <c r="H46" i="9"/>
  <c r="H47" i="9"/>
  <c r="H49" i="9"/>
  <c r="H45" i="9"/>
  <c r="G59" i="9"/>
  <c r="G54" i="9"/>
  <c r="F59" i="9"/>
  <c r="F54" i="9"/>
  <c r="E59" i="9"/>
  <c r="E54" i="9" s="1"/>
  <c r="D54" i="9"/>
  <c r="C54" i="9"/>
  <c r="D59" i="9"/>
  <c r="C59" i="9"/>
  <c r="F38" i="10" l="1"/>
  <c r="G35" i="10" s="1"/>
  <c r="G38" i="10" s="1"/>
  <c r="H35" i="10" s="1"/>
  <c r="H38" i="10" s="1"/>
  <c r="I35" i="10" s="1"/>
  <c r="I38" i="10" s="1"/>
  <c r="J35" i="10" s="1"/>
  <c r="J38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G29" i="10" s="1"/>
  <c r="F14" i="10"/>
  <c r="F29" i="10" s="1"/>
  <c r="I14" i="10"/>
  <c r="I22" i="10" s="1"/>
  <c r="I28" i="10" s="1"/>
  <c r="I29" i="10" s="1"/>
  <c r="H14" i="10"/>
  <c r="H22" i="10" s="1"/>
  <c r="H28" i="10" s="1"/>
  <c r="H29" i="10" s="1"/>
  <c r="J14" i="10"/>
  <c r="J22" i="10" s="1"/>
  <c r="J28" i="10" s="1"/>
  <c r="J29" i="10" s="1"/>
</calcChain>
</file>

<file path=xl/sharedStrings.xml><?xml version="1.0" encoding="utf-8"?>
<sst xmlns="http://schemas.openxmlformats.org/spreadsheetml/2006/main" count="417" uniqueCount="171">
  <si>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</si>
  <si>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</si>
  <si>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</si>
  <si>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</si>
  <si>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</si>
  <si>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</si>
  <si>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</si>
  <si>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</si>
  <si>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</si>
  <si>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</si>
  <si>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</si>
  <si>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</si>
  <si>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</si>
  <si>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</si>
  <si>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</si>
  <si>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…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</si>
  <si>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</si>
  <si>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</si>
  <si>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</si>
  <si>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</si>
  <si>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</si>
  <si>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</si>
  <si>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</si>
  <si>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</si>
  <si>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</si>
  <si>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</si>
  <si>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</si>
  <si>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</si>
  <si>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</si>
  <si>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</si>
  <si>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</si>
  <si>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</si>
  <si>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</si>
  <si>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</si>
  <si>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</si>
  <si>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</si>
  <si>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</si>
  <si>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</si>
  <si>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</si>
  <si>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</si>
  <si>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</si>
  <si>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</si>
  <si>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</si>
  <si>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</si>
  <si>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</si>
  <si>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</si>
  <si>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</si>
  <si>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</si>
  <si>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</si>
  <si>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</si>
  <si>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</si>
  <si>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</t>
  </si>
  <si>
    <t>PLAN</t>
  </si>
  <si>
    <t>PROJEKCIJA</t>
  </si>
  <si>
    <t>INDEKS</t>
  </si>
  <si>
    <t>6</t>
  </si>
  <si>
    <t>7</t>
  </si>
  <si>
    <t>8</t>
  </si>
  <si>
    <t>9</t>
  </si>
  <si>
    <t>BROJ KONTA</t>
  </si>
  <si>
    <t>VRSTA PRIHODA / PRIMITAKA</t>
  </si>
  <si>
    <t>2024</t>
  </si>
  <si>
    <t>2025</t>
  </si>
  <si>
    <t>2026</t>
  </si>
  <si>
    <t>(2/1)</t>
  </si>
  <si>
    <t>(3/2)</t>
  </si>
  <si>
    <t>(4/3)</t>
  </si>
  <si>
    <t>(5/4)</t>
  </si>
  <si>
    <t xml:space="preserve">UKUPNO PRIHODI / PRIMICI	</t>
  </si>
  <si>
    <t>Izvor 1.4. OPĆI PRIHODI I PRIMICI</t>
  </si>
  <si>
    <t xml:space="preserve">6 Prihodi poslovanja                                                                                  </t>
  </si>
  <si>
    <t>Izvor 3.1. VLASTITI PRIHODI PRORAČUNSKIH KORISNIKA</t>
  </si>
  <si>
    <t>Izvor 4.8. PRIHODI ZA POSEBNE NAMJENE PRORAČUNSKIH KORISNIKA</t>
  </si>
  <si>
    <t xml:space="preserve">65 Prihodi od upravnih i administrativnih pristojbi, pristojbi po posebnim propisima i naknada         </t>
  </si>
  <si>
    <t>Izvor 5.1. POMOĆI ZA MINIMALNI STANDARD DECENTRALIZIRANIH FUNKCIJA</t>
  </si>
  <si>
    <t>Izvor 5.3. POMOĆI IZ DRŽAVNOG PRORAČUNA - ZA KORISNIKE</t>
  </si>
  <si>
    <t>63 Pomoći iz inozemstva i od subjekata unutar općeg proračuna</t>
  </si>
  <si>
    <t>Izvor 5.5. POMOĆI IZ OPĆINSKOG PRORAČUNA ZA KORISNIKE</t>
  </si>
  <si>
    <t>Izvor 7.4. PRIHODI OD PRODAJE AUTOMOBILA</t>
  </si>
  <si>
    <t xml:space="preserve">UKUPNO RASHODI / IZDACI	</t>
  </si>
  <si>
    <t xml:space="preserve">3 Rashodi poslovanja 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</si>
  <si>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</si>
  <si>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32 Materijalni rashodi                                                                                 </t>
  </si>
  <si>
    <t xml:space="preserve">34 Financijski rashodi                                                                                 </t>
  </si>
  <si>
    <t xml:space="preserve">37 Naknade građanima i kućanstvima na temelju osiguranja i druge naknade                               </t>
  </si>
  <si>
    <t xml:space="preserve">4 Rashodi za nabavu nefinancijske imovine                                                             </t>
  </si>
  <si>
    <t xml:space="preserve">42 Rashodi za nabavu proizvedene dugotrajne imovine                                                    </t>
  </si>
  <si>
    <t xml:space="preserve">45 Rashodi za dodatna ulaganja na nefinancijskoj imovini                                               </t>
  </si>
  <si>
    <t>FUNKCIJSKA KLASIFIKACIJA 03 Javni red i sigurnost</t>
  </si>
  <si>
    <t>FUNKCIJSKA KLASIFIKACIJA 032 Usluge protupožarne zaštite</t>
  </si>
  <si>
    <t>9 Vlastiti izvori</t>
  </si>
  <si>
    <t xml:space="preserve">92 Rezultat poslovanja                                                                                 </t>
  </si>
  <si>
    <t xml:space="preserve">A10001 1002 Javne potrebe  JVP IZNAD STANDARDA </t>
  </si>
  <si>
    <t>Aktivnost A100001 Financiranje redovne djelatnosti - Grad Poreč</t>
  </si>
  <si>
    <t>Kapitalni projekt K100002 Nabava opreme</t>
  </si>
  <si>
    <t>Glava 00103 VATROGASNE POSTROJBE</t>
  </si>
  <si>
    <t>Kapitalni projekt K100003 Adaptacija i sanacija zgrade i opreme</t>
  </si>
  <si>
    <t xml:space="preserve">A100001 1003 Zakonski standard </t>
  </si>
  <si>
    <t>Aktivnost A100001 Financiranje redovne djelatnosti</t>
  </si>
  <si>
    <t>5.5.</t>
  </si>
  <si>
    <t>4.8.</t>
  </si>
  <si>
    <t>3.1.</t>
  </si>
  <si>
    <t>Zapovjednik JVP CZP Poreč</t>
  </si>
  <si>
    <t>Denis Matošević dipl.ing.</t>
  </si>
  <si>
    <t>67 Prihodi iz nadležnog proračuna i od HZZO-a temeljem ugovornih obveza</t>
  </si>
  <si>
    <t xml:space="preserve">66 Prihodi od prodaje proizvoda i robe te pruženih usluga i prihodi od donacija                        </t>
  </si>
  <si>
    <t>PRIJEDLOG FINANCIJSKOG PLANA JAVNE VATROGASNE POSTROJBE</t>
  </si>
  <si>
    <t>CENTRA ZA ZAŠTITU OD POŽARA POREČ</t>
  </si>
  <si>
    <t>Projekcija proračuna
za 2027.</t>
  </si>
  <si>
    <t>A1. PRIHODI I RASHODI PREMA EKONOMSKOJ KLASIFIKACIJI</t>
  </si>
  <si>
    <t>1</t>
  </si>
  <si>
    <t>2</t>
  </si>
  <si>
    <t>3</t>
  </si>
  <si>
    <t>4</t>
  </si>
  <si>
    <t>5</t>
  </si>
  <si>
    <t>Izvor 6.1. DONACIJE ZA PRORAČUNSKE KORISNIKE</t>
  </si>
  <si>
    <t>FINANCIJSKI PLAN PRORAČUNSKOG KORISNIKA JEDINICE LOKALNE I PODRUČNE (REGIONALNE) SAMOUPRAVE ZA 2025. I PROJEKCIJA ZA 2026. I 2027. GODINU</t>
  </si>
  <si>
    <t>A3. RASHODI PREMA FUNKCIJSKOJ KLASIFIKACIJI</t>
  </si>
  <si>
    <t>B1. RAČUN FINANCIRANJA PREMA EKONOMSKOG KLASIFIKACIJI</t>
  </si>
  <si>
    <t xml:space="preserve">B. RAČUN FINANCIRANJA </t>
  </si>
  <si>
    <t>B2. RAČUN FINANCIRANJA PREMA IZVORIMA FINANCIRANJA</t>
  </si>
  <si>
    <t>Razdjel 000 PRIHODI</t>
  </si>
  <si>
    <t>UKUPNI IZDACI</t>
  </si>
  <si>
    <t>PROJEKCIJA FINANCIJSKOG PLANA PRORAČUNSKOG KORISNIKA JEDINICE LOKALNE I PODRUČNE (REGIONALNE) SAMOUPRAVE ZA 2025. I PROJEKCIJA ZA 2026. I 2027. GODINU</t>
  </si>
  <si>
    <t>A2. PRIHODI I RASHODI PREMA IZVORIMA FINANCIRANJA</t>
  </si>
  <si>
    <t>Izvor 1. OPĆI PRIHODI I PRIMICI PRORAČUNA</t>
  </si>
  <si>
    <t>Izvor 3. VLASTIT PRIHODI</t>
  </si>
  <si>
    <t>Izvor 4. PRIHODI ZA POSEBNE NAMJENE</t>
  </si>
  <si>
    <t>Izvor 5. POMOĆI</t>
  </si>
  <si>
    <t>Izvor 6. DONACIJE</t>
  </si>
  <si>
    <t>Izvor 7. PRIHODI OD PRODAJE ILI ZAMJENE NEFINANC. IMOVINE</t>
  </si>
  <si>
    <t>ZA 2026. I PROJEKCIJA ZA 2027. I 2028. GODINU</t>
  </si>
  <si>
    <t>KLASA: 400-01/25-01/01</t>
  </si>
  <si>
    <t>UR.BROJ: 2163-6-5-25-3</t>
  </si>
  <si>
    <t>PRIJEDLOG FINANCIJSKOG PLANA PRORAČUNSKOG KORISNIKA JEDINICE LOKALNE I PODRUČNE (REGIONALNE) SAMOUPRAVE ZA 2026. I PROJEKCIJA ZA 2027. I 2028. GODINU</t>
  </si>
  <si>
    <t>Izvršenje 2024.*</t>
  </si>
  <si>
    <t>Plan 2025.</t>
  </si>
  <si>
    <t>Proračun za 2026.</t>
  </si>
  <si>
    <t>Projekcija proračuna
za 2028.</t>
  </si>
  <si>
    <t>Razred/ skupina</t>
  </si>
  <si>
    <t>UKUPNO PRIMICI</t>
  </si>
  <si>
    <t>OPĆI PRIHODI I PRIMICI PRORAČUNA</t>
  </si>
  <si>
    <t>1.4.</t>
  </si>
  <si>
    <t xml:space="preserve">Opći prihodi i primici  </t>
  </si>
  <si>
    <t>VLASTITI PRIHODI</t>
  </si>
  <si>
    <t>Vlastiti prihodi proračunskih korisnika</t>
  </si>
  <si>
    <t>PRIHODI ZA POSEBNE NAMJENE</t>
  </si>
  <si>
    <t>Prihodi za posebne namjene proračunskih korisnika</t>
  </si>
  <si>
    <t>POMOĆI</t>
  </si>
  <si>
    <t xml:space="preserve"> 5.1.</t>
  </si>
  <si>
    <t xml:space="preserve"> Pomoć za minimalni standard decentraliziranih funkcija</t>
  </si>
  <si>
    <t xml:space="preserve"> Pomoć iz općinskog proračuna za korisnike</t>
  </si>
  <si>
    <t>DONACIJE</t>
  </si>
  <si>
    <t>6.1.</t>
  </si>
  <si>
    <t xml:space="preserve"> Donacije za proračunske korisnike</t>
  </si>
  <si>
    <t xml:space="preserve"> UKUPNO IZDACI</t>
  </si>
  <si>
    <t>B. RAČUN FINANCIRANJA</t>
  </si>
  <si>
    <t>Šifra</t>
  </si>
  <si>
    <t>Proračunski korisnik 35175 JAVNA VATROGASNA POSTROJBA POREČ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</si>
  <si>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</si>
  <si>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</si>
  <si>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</si>
  <si>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</si>
  <si>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</si>
  <si>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4 Rashodi za nabavu nefinancijske imovine</t>
  </si>
  <si>
    <t>42 Rashodi za nabavu proizvedene dugotrajne imovine</t>
  </si>
  <si>
    <t>45 Rashodi za dodatna ulaganja na nefinancijskoj imovini</t>
  </si>
  <si>
    <t>Razdjel 001 URED GRADA</t>
  </si>
  <si>
    <t>Izvor 3. VLASTITI PRIHODI</t>
  </si>
  <si>
    <t>PROJEKCIJA FINANCIJSKOG PLANA PRORAČUNSKOG KORISNIKA JEDINICE LOKALNE I PODRUČNE (REGIONALNE) SAMOUPRAVE ZA 2026. I PROJEKCIJA ZA 2027. I 2028. GODINU</t>
  </si>
  <si>
    <t>Poreč,  17.9.2025.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</si>
</sst>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0"/>
      <name val="Arial"/>
    </font>
    <font>
      <sz val="11"/>
      <color theme="4" tint="-0.49998474074526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3" xfId="0" applyBorder="1"/>
    <xf numFmtId="4" fontId="9" fillId="0" borderId="0" xfId="0" applyNumberFormat="1" applyFont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4" fontId="9" fillId="0" borderId="3" xfId="0" applyNumberFormat="1" applyFont="1" applyBorder="1"/>
    <xf numFmtId="0" fontId="6" fillId="4" borderId="3" xfId="0" applyFont="1" applyFill="1" applyBorder="1"/>
    <xf numFmtId="4" fontId="6" fillId="4" borderId="3" xfId="0" applyNumberFormat="1" applyFont="1" applyFill="1" applyBorder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wrapText="1"/>
    </xf>
    <xf numFmtId="0" fontId="24" fillId="0" borderId="3" xfId="0" applyFont="1" applyBorder="1" applyAlignment="1">
      <alignment horizontal="center"/>
    </xf>
    <xf numFmtId="0" fontId="24" fillId="0" borderId="3" xfId="0" applyFont="1" applyBorder="1"/>
    <xf numFmtId="0" fontId="6" fillId="0" borderId="0" xfId="0" applyFont="1"/>
    <xf numFmtId="4" fontId="6" fillId="0" borderId="0" xfId="0" applyNumberFormat="1" applyFont="1"/>
    <xf numFmtId="0" fontId="9" fillId="0" borderId="0" xfId="0" applyFont="1" applyAlignment="1">
      <alignment wrapText="1"/>
    </xf>
    <xf numFmtId="0" fontId="19" fillId="5" borderId="3" xfId="0" applyFont="1" applyFill="1" applyBorder="1"/>
    <xf numFmtId="4" fontId="19" fillId="5" borderId="3" xfId="0" applyNumberFormat="1" applyFont="1" applyFill="1" applyBorder="1"/>
    <xf numFmtId="0" fontId="19" fillId="6" borderId="0" xfId="0" applyFont="1" applyFill="1"/>
    <xf numFmtId="4" fontId="19" fillId="6" borderId="0" xfId="0" applyNumberFormat="1" applyFont="1" applyFill="1"/>
    <xf numFmtId="0" fontId="0" fillId="2" borderId="0" xfId="0" applyFill="1"/>
    <xf numFmtId="4" fontId="24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4" fontId="0" fillId="0" borderId="0" xfId="0" applyNumberFormat="1"/>
    <xf numFmtId="0" fontId="25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4" fontId="0" fillId="0" borderId="3" xfId="0" applyNumberFormat="1" applyBorder="1"/>
    <xf numFmtId="4" fontId="6" fillId="0" borderId="3" xfId="0" applyNumberFormat="1" applyFont="1" applyBorder="1" applyAlignment="1">
      <alignment horizontal="right"/>
    </xf>
    <xf numFmtId="4" fontId="9" fillId="7" borderId="3" xfId="0" applyNumberFormat="1" applyFont="1" applyFill="1" applyBorder="1"/>
    <xf numFmtId="4" fontId="7" fillId="0" borderId="1" xfId="0" applyNumberFormat="1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wrapText="1"/>
    </xf>
    <xf numFmtId="4" fontId="7" fillId="0" borderId="4" xfId="0" applyNumberFormat="1" applyFont="1" applyBorder="1" applyAlignment="1">
      <alignment horizontal="left" wrapText="1"/>
    </xf>
    <xf numFmtId="4" fontId="7" fillId="0" borderId="3" xfId="0" applyNumberFormat="1" applyFont="1" applyBorder="1"/>
    <xf numFmtId="4" fontId="7" fillId="0" borderId="1" xfId="0" applyNumberFormat="1" applyFont="1" applyBorder="1" applyAlignment="1">
      <alignment horizontal="left"/>
    </xf>
    <xf numFmtId="4" fontId="7" fillId="0" borderId="4" xfId="0" applyNumberFormat="1" applyFont="1" applyBorder="1" applyAlignment="1">
      <alignment horizontal="left"/>
    </xf>
    <xf numFmtId="4" fontId="26" fillId="0" borderId="3" xfId="0" applyNumberFormat="1" applyFont="1" applyBorder="1"/>
    <xf numFmtId="0" fontId="1" fillId="8" borderId="3" xfId="0" applyFont="1" applyFill="1" applyBorder="1"/>
    <xf numFmtId="0" fontId="9" fillId="8" borderId="3" xfId="0" applyFont="1" applyFill="1" applyBorder="1" applyAlignment="1">
      <alignment wrapText="1"/>
    </xf>
    <xf numFmtId="4" fontId="9" fillId="8" borderId="3" xfId="0" applyNumberFormat="1" applyFont="1" applyFill="1" applyBorder="1"/>
    <xf numFmtId="0" fontId="0" fillId="8" borderId="3" xfId="0" applyFill="1" applyBorder="1"/>
    <xf numFmtId="0" fontId="24" fillId="8" borderId="3" xfId="0" applyFont="1" applyFill="1" applyBorder="1" applyAlignment="1">
      <alignment wrapText="1"/>
    </xf>
    <xf numFmtId="4" fontId="7" fillId="2" borderId="3" xfId="0" applyNumberFormat="1" applyFont="1" applyFill="1" applyBorder="1"/>
    <xf numFmtId="4" fontId="24" fillId="9" borderId="3" xfId="0" applyNumberFormat="1" applyFont="1" applyFill="1" applyBorder="1"/>
    <xf numFmtId="4" fontId="7" fillId="9" borderId="3" xfId="0" applyNumberFormat="1" applyFont="1" applyFill="1" applyBorder="1"/>
    <xf numFmtId="0" fontId="9" fillId="8" borderId="1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/>
    </xf>
    <xf numFmtId="4" fontId="6" fillId="8" borderId="3" xfId="0" applyNumberFormat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vertical="center"/>
    </xf>
    <xf numFmtId="0" fontId="9" fillId="8" borderId="1" xfId="0" quotePrefix="1" applyFont="1" applyFill="1" applyBorder="1" applyAlignment="1">
      <alignment horizontal="left" vertical="center" wrapText="1"/>
    </xf>
    <xf numFmtId="3" fontId="6" fillId="8" borderId="3" xfId="0" applyNumberFormat="1" applyFont="1" applyFill="1" applyBorder="1" applyAlignment="1">
      <alignment horizontal="right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4" fontId="9" fillId="8" borderId="1" xfId="0" quotePrefix="1" applyNumberFormat="1" applyFont="1" applyFill="1" applyBorder="1" applyAlignment="1">
      <alignment horizontal="right"/>
    </xf>
    <xf numFmtId="3" fontId="9" fillId="8" borderId="1" xfId="0" quotePrefix="1" applyNumberFormat="1" applyFont="1" applyFill="1" applyBorder="1" applyAlignment="1">
      <alignment horizontal="right"/>
    </xf>
    <xf numFmtId="0" fontId="9" fillId="2" borderId="1" xfId="0" quotePrefix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4" fontId="9" fillId="2" borderId="1" xfId="0" quotePrefix="1" applyNumberFormat="1" applyFont="1" applyFill="1" applyBorder="1" applyAlignment="1">
      <alignment horizontal="right"/>
    </xf>
    <xf numFmtId="3" fontId="9" fillId="2" borderId="1" xfId="0" quotePrefix="1" applyNumberFormat="1" applyFont="1" applyFill="1" applyBorder="1" applyAlignment="1">
      <alignment horizontal="right"/>
    </xf>
    <xf numFmtId="3" fontId="9" fillId="2" borderId="3" xfId="0" quotePrefix="1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3" fontId="6" fillId="2" borderId="1" xfId="0" quotePrefix="1" applyNumberFormat="1" applyFont="1" applyFill="1" applyBorder="1" applyAlignment="1">
      <alignment horizontal="right"/>
    </xf>
    <xf numFmtId="3" fontId="6" fillId="2" borderId="3" xfId="0" quotePrefix="1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4" fontId="9" fillId="9" borderId="1" xfId="0" quotePrefix="1" applyNumberFormat="1" applyFont="1" applyFill="1" applyBorder="1" applyAlignment="1">
      <alignment horizontal="right"/>
    </xf>
    <xf numFmtId="3" fontId="9" fillId="9" borderId="1" xfId="0" quotePrefix="1" applyNumberFormat="1" applyFont="1" applyFill="1" applyBorder="1" applyAlignment="1">
      <alignment horizontal="right"/>
    </xf>
    <xf numFmtId="3" fontId="9" fillId="9" borderId="3" xfId="0" applyNumberFormat="1" applyFont="1" applyFill="1" applyBorder="1" applyAlignment="1">
      <alignment horizontal="right" wrapText="1"/>
    </xf>
    <xf numFmtId="3" fontId="9" fillId="8" borderId="3" xfId="0" quotePrefix="1" applyNumberFormat="1" applyFont="1" applyFill="1" applyBorder="1" applyAlignment="1">
      <alignment horizontal="right"/>
    </xf>
    <xf numFmtId="0" fontId="9" fillId="9" borderId="1" xfId="0" quotePrefix="1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 wrapText="1"/>
    </xf>
    <xf numFmtId="3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9" fillId="2" borderId="3" xfId="0" applyNumberFormat="1" applyFont="1" applyFill="1" applyBorder="1"/>
    <xf numFmtId="4" fontId="6" fillId="8" borderId="3" xfId="0" applyNumberFormat="1" applyFont="1" applyFill="1" applyBorder="1"/>
    <xf numFmtId="4" fontId="3" fillId="2" borderId="3" xfId="0" applyNumberFormat="1" applyFont="1" applyFill="1" applyBorder="1"/>
    <xf numFmtId="0" fontId="3" fillId="2" borderId="3" xfId="0" applyFont="1" applyFill="1" applyBorder="1"/>
    <xf numFmtId="0" fontId="3" fillId="9" borderId="3" xfId="0" applyFont="1" applyFill="1" applyBorder="1"/>
    <xf numFmtId="4" fontId="3" fillId="9" borderId="3" xfId="0" applyNumberFormat="1" applyFont="1" applyFill="1" applyBorder="1"/>
    <xf numFmtId="0" fontId="6" fillId="2" borderId="3" xfId="0" applyFont="1" applyFill="1" applyBorder="1"/>
    <xf numFmtId="0" fontId="0" fillId="2" borderId="3" xfId="0" applyFill="1" applyBorder="1"/>
    <xf numFmtId="0" fontId="9" fillId="2" borderId="3" xfId="0" applyFont="1" applyFill="1" applyBorder="1" applyAlignment="1">
      <alignment wrapText="1"/>
    </xf>
    <xf numFmtId="0" fontId="6" fillId="9" borderId="3" xfId="0" applyFont="1" applyFill="1" applyBorder="1"/>
    <xf numFmtId="4" fontId="6" fillId="9" borderId="3" xfId="0" applyNumberFormat="1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vertical="center" wrapText="1"/>
    </xf>
    <xf numFmtId="16" fontId="7" fillId="2" borderId="3" xfId="0" applyNumberFormat="1" applyFont="1" applyFill="1" applyBorder="1" applyAlignment="1">
      <alignment horizontal="right"/>
    </xf>
    <xf numFmtId="0" fontId="7" fillId="2" borderId="3" xfId="0" applyFont="1" applyFill="1" applyBorder="1"/>
    <xf numFmtId="0" fontId="3" fillId="2" borderId="3" xfId="0" applyFont="1" applyFill="1" applyBorder="1" applyAlignment="1">
      <alignment horizontal="right"/>
    </xf>
    <xf numFmtId="0" fontId="28" fillId="0" borderId="0" xfId="0" applyFont="1"/>
    <xf numFmtId="0" fontId="28" fillId="2" borderId="0" xfId="0" applyFont="1" applyFill="1"/>
    <xf numFmtId="0" fontId="9" fillId="2" borderId="3" xfId="0" applyFont="1" applyFill="1" applyBorder="1"/>
    <xf numFmtId="0" fontId="6" fillId="7" borderId="3" xfId="0" applyFont="1" applyFill="1" applyBorder="1"/>
    <xf numFmtId="4" fontId="6" fillId="7" borderId="3" xfId="0" applyNumberFormat="1" applyFont="1" applyFill="1" applyBorder="1"/>
    <xf numFmtId="0" fontId="26" fillId="0" borderId="0" xfId="0" applyFont="1"/>
    <xf numFmtId="4" fontId="3" fillId="2" borderId="1" xfId="0" applyNumberFormat="1" applyFont="1" applyFill="1" applyBorder="1"/>
    <xf numFmtId="0" fontId="28" fillId="2" borderId="3" xfId="0" applyFont="1" applyFill="1" applyBorder="1"/>
    <xf numFmtId="0" fontId="27" fillId="8" borderId="3" xfId="0" applyFont="1" applyFill="1" applyBorder="1" applyAlignment="1">
      <alignment horizontal="left" vertical="center"/>
    </xf>
    <xf numFmtId="0" fontId="27" fillId="8" borderId="3" xfId="0" applyFont="1" applyFill="1" applyBorder="1"/>
    <xf numFmtId="4" fontId="27" fillId="8" borderId="3" xfId="0" applyNumberFormat="1" applyFont="1" applyFill="1" applyBorder="1"/>
    <xf numFmtId="4" fontId="27" fillId="8" borderId="1" xfId="0" applyNumberFormat="1" applyFont="1" applyFill="1" applyBorder="1"/>
    <xf numFmtId="0" fontId="9" fillId="0" borderId="3" xfId="0" applyFont="1" applyBorder="1" applyAlignment="1">
      <alignment horizontal="center" vertical="center"/>
    </xf>
    <xf numFmtId="2" fontId="27" fillId="8" borderId="3" xfId="0" applyNumberFormat="1" applyFont="1" applyFill="1" applyBorder="1"/>
    <xf numFmtId="0" fontId="9" fillId="9" borderId="3" xfId="0" applyFont="1" applyFill="1" applyBorder="1"/>
    <xf numFmtId="4" fontId="6" fillId="9" borderId="1" xfId="0" applyNumberFormat="1" applyFont="1" applyFill="1" applyBorder="1"/>
    <xf numFmtId="0" fontId="28" fillId="9" borderId="3" xfId="0" applyFont="1" applyFill="1" applyBorder="1"/>
    <xf numFmtId="0" fontId="0" fillId="9" borderId="3" xfId="0" applyFill="1" applyBorder="1"/>
    <xf numFmtId="0" fontId="2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6" fillId="8" borderId="3" xfId="0" applyFont="1" applyFill="1" applyBorder="1"/>
    <xf numFmtId="4" fontId="27" fillId="2" borderId="3" xfId="0" applyNumberFormat="1" applyFont="1" applyFill="1" applyBorder="1"/>
    <xf numFmtId="0" fontId="9" fillId="7" borderId="3" xfId="0" applyFont="1" applyFill="1" applyBorder="1"/>
    <xf numFmtId="0" fontId="29" fillId="10" borderId="3" xfId="0" applyFont="1" applyFill="1" applyBorder="1" applyAlignment="1">
      <alignment vertical="center"/>
    </xf>
    <xf numFmtId="4" fontId="29" fillId="10" borderId="3" xfId="0" applyNumberFormat="1" applyFont="1" applyFill="1" applyBorder="1" applyAlignment="1">
      <alignment vertical="center"/>
    </xf>
    <xf numFmtId="0" fontId="7" fillId="9" borderId="3" xfId="0" applyFont="1" applyFill="1" applyBorder="1"/>
    <xf numFmtId="0" fontId="3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  <color rgb="FFFFFF99"/>
      <color rgb="FFCC9900"/>
      <color rgb="FF663300"/>
      <color rgb="FFFFFF00"/>
      <color rgb="FFFFFF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274320</xdr:colOff>
      <xdr:row>7</xdr:row>
      <xdr:rowOff>37465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C2A50E9-DCAC-1EB0-FE18-5BB3ADA22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5760720" cy="1180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M28"/>
  <sheetViews>
    <sheetView tabSelected="1" workbookViewId="0">
      <selection activeCell="O27" sqref="O27"/>
    </sheetView>
  </sheetViews>
  <sheetFormatPr defaultRowHeight="15" x14ac:dyDescent="0.25"/>
  <sheetData>
    <row r="12" spans="2:13" x14ac:dyDescent="0.25"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2:13" ht="18.75" x14ac:dyDescent="0.3">
      <c r="B13" s="201" t="s">
        <v>106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2"/>
      <c r="M13" s="202"/>
    </row>
    <row r="14" spans="2:13" ht="18.75" x14ac:dyDescent="0.3">
      <c r="B14" s="201" t="s">
        <v>107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2"/>
      <c r="M14" s="202"/>
    </row>
    <row r="15" spans="2:13" ht="18.75" x14ac:dyDescent="0.3">
      <c r="B15" s="201" t="s">
        <v>131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2"/>
      <c r="M15" s="202"/>
    </row>
    <row r="16" spans="2:13" x14ac:dyDescent="0.2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25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3" x14ac:dyDescent="0.2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x14ac:dyDescent="0.2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3" x14ac:dyDescent="0.25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x14ac:dyDescent="0.2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3" x14ac:dyDescent="0.2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x14ac:dyDescent="0.25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x14ac:dyDescent="0.25">
      <c r="B25" s="203" t="s">
        <v>132</v>
      </c>
      <c r="C25" s="203"/>
      <c r="D25" s="203"/>
      <c r="E25" s="203"/>
      <c r="F25" s="203"/>
      <c r="G25" s="203"/>
      <c r="H25" s="203"/>
      <c r="K25" s="205"/>
      <c r="L25" s="205"/>
      <c r="M25" s="73"/>
    </row>
    <row r="26" spans="1:13" x14ac:dyDescent="0.25">
      <c r="A26" s="57"/>
      <c r="B26" s="204" t="s">
        <v>133</v>
      </c>
      <c r="C26" s="204"/>
      <c r="D26" s="204"/>
      <c r="E26" s="204"/>
      <c r="F26" s="203"/>
      <c r="G26" s="203"/>
      <c r="H26" s="203"/>
      <c r="J26" s="206" t="s">
        <v>102</v>
      </c>
      <c r="K26" s="205"/>
      <c r="L26" s="205"/>
      <c r="M26" s="73"/>
    </row>
    <row r="27" spans="1:13" x14ac:dyDescent="0.25">
      <c r="A27" s="57"/>
      <c r="B27" s="204" t="s">
        <v>170</v>
      </c>
      <c r="C27" s="204"/>
      <c r="D27" s="204"/>
      <c r="E27" s="204"/>
      <c r="F27" s="203"/>
      <c r="G27" s="203"/>
      <c r="H27" s="203"/>
      <c r="I27" s="203"/>
      <c r="J27" s="206" t="s">
        <v>103</v>
      </c>
      <c r="K27" s="203"/>
      <c r="L27" s="203"/>
      <c r="M27" s="73"/>
    </row>
    <row r="28" spans="1:1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</row>
  </sheetData>
  <mergeCells count="5">
    <mergeCell ref="B27:E27"/>
    <mergeCell ref="B13:M13"/>
    <mergeCell ref="B14:M14"/>
    <mergeCell ref="B15:M15"/>
    <mergeCell ref="B26:E26"/>
  </mergeCells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3"/>
  <sheetViews>
    <sheetView workbookViewId="0">
      <selection activeCell="G3" sqref="G3"/>
    </sheetView>
  </sheetViews>
  <sheetFormatPr defaultRowHeight="15" x14ac:dyDescent="0.25"/>
  <cols>
    <col min="1" max="1" width="7.42578125" bestFit="1" customWidth="1"/>
    <col min="2" max="2" width="54.28515625" customWidth="1"/>
    <col min="3" max="7" width="14.7109375" customWidth="1"/>
  </cols>
  <sheetData>
    <row r="1" spans="1:7" ht="37.5" customHeight="1" x14ac:dyDescent="0.25">
      <c r="A1" s="76" t="s">
        <v>169</v>
      </c>
      <c r="B1" s="76"/>
      <c r="C1" s="76"/>
      <c r="D1" s="76"/>
      <c r="E1" s="76"/>
      <c r="F1" s="76"/>
      <c r="G1" s="76"/>
    </row>
    <row r="2" spans="1:7" ht="14.25" customHeight="1" x14ac:dyDescent="0.25">
      <c r="A2" s="4"/>
      <c r="B2" s="4"/>
      <c r="C2" s="4"/>
      <c r="D2" s="4"/>
      <c r="E2" s="4"/>
      <c r="F2" s="4"/>
    </row>
    <row r="3" spans="1:7" ht="23.25" customHeight="1" x14ac:dyDescent="0.25">
      <c r="A3" s="86" t="s">
        <v>8</v>
      </c>
      <c r="B3" s="85"/>
      <c r="C3" s="85"/>
      <c r="D3" s="85"/>
      <c r="E3" s="85"/>
      <c r="F3" s="85"/>
    </row>
    <row r="4" spans="1:7" ht="21" customHeight="1" x14ac:dyDescent="0.25">
      <c r="A4" s="4"/>
      <c r="B4" s="4"/>
      <c r="C4" s="4"/>
      <c r="D4" s="4"/>
      <c r="E4" s="4"/>
      <c r="F4" s="4"/>
    </row>
    <row r="5" spans="1:7" ht="14.1" customHeight="1" x14ac:dyDescent="0.25">
      <c r="A5" s="193"/>
      <c r="B5" s="193"/>
      <c r="C5" s="187" t="s">
        <v>51</v>
      </c>
      <c r="D5" s="187" t="s">
        <v>52</v>
      </c>
      <c r="E5" s="187" t="s">
        <v>52</v>
      </c>
      <c r="F5" s="187" t="s">
        <v>53</v>
      </c>
      <c r="G5" s="187" t="s">
        <v>53</v>
      </c>
    </row>
    <row r="6" spans="1:7" ht="15" customHeight="1" x14ac:dyDescent="0.25">
      <c r="A6" s="193"/>
      <c r="B6" s="193"/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15" customHeight="1" x14ac:dyDescent="0.25">
      <c r="A7" s="21" t="s">
        <v>157</v>
      </c>
      <c r="B7" s="194" t="s">
        <v>16</v>
      </c>
      <c r="C7" s="159">
        <v>2024</v>
      </c>
      <c r="D7" s="3">
        <v>2025</v>
      </c>
      <c r="E7" s="3">
        <v>2026</v>
      </c>
      <c r="F7" s="3">
        <v>2027</v>
      </c>
      <c r="G7" s="3">
        <v>2028</v>
      </c>
    </row>
    <row r="8" spans="1:7" ht="15" customHeight="1" x14ac:dyDescent="0.25">
      <c r="A8" s="106" t="s">
        <v>79</v>
      </c>
      <c r="B8" s="104"/>
      <c r="C8" s="105">
        <v>1691591.85</v>
      </c>
      <c r="D8" s="105">
        <v>1955000</v>
      </c>
      <c r="E8" s="105">
        <v>2345000</v>
      </c>
      <c r="F8" s="105">
        <v>2345000</v>
      </c>
      <c r="G8" s="105">
        <v>2345000</v>
      </c>
    </row>
    <row r="9" spans="1:7" ht="14.1" customHeight="1" x14ac:dyDescent="0.25">
      <c r="A9" s="155"/>
      <c r="B9" s="156"/>
      <c r="C9" s="148"/>
      <c r="D9" s="148"/>
      <c r="E9" s="148"/>
      <c r="F9" s="148"/>
      <c r="G9" s="148"/>
    </row>
    <row r="10" spans="1:7" ht="14.1" customHeight="1" x14ac:dyDescent="0.25">
      <c r="A10" s="154" t="s">
        <v>125</v>
      </c>
      <c r="B10" s="154"/>
      <c r="C10" s="147">
        <v>676814.87</v>
      </c>
      <c r="D10" s="147">
        <v>745410</v>
      </c>
      <c r="E10" s="147">
        <v>972717</v>
      </c>
      <c r="F10" s="147">
        <v>972717</v>
      </c>
      <c r="G10" s="147">
        <v>972717</v>
      </c>
    </row>
    <row r="11" spans="1:7" ht="14.1" hidden="1" customHeight="1" x14ac:dyDescent="0.25">
      <c r="A11" s="154" t="s">
        <v>69</v>
      </c>
      <c r="B11" s="154"/>
      <c r="C11" s="147">
        <v>676814.87</v>
      </c>
      <c r="D11" s="147">
        <v>745410</v>
      </c>
      <c r="E11" s="147">
        <v>972717</v>
      </c>
      <c r="F11" s="147">
        <v>972717</v>
      </c>
      <c r="G11" s="147">
        <v>972717</v>
      </c>
    </row>
    <row r="12" spans="1:7" ht="14.1" customHeight="1" x14ac:dyDescent="0.25">
      <c r="A12" s="154" t="s">
        <v>168</v>
      </c>
      <c r="B12" s="154"/>
      <c r="C12" s="147">
        <v>40897.83</v>
      </c>
      <c r="D12" s="147">
        <v>39600</v>
      </c>
      <c r="E12" s="147">
        <v>65500</v>
      </c>
      <c r="F12" s="147">
        <v>65500</v>
      </c>
      <c r="G12" s="147">
        <v>65500</v>
      </c>
    </row>
    <row r="13" spans="1:7" ht="14.1" hidden="1" customHeight="1" x14ac:dyDescent="0.25">
      <c r="A13" s="154" t="s">
        <v>71</v>
      </c>
      <c r="B13" s="154"/>
      <c r="C13" s="147">
        <v>40897.83</v>
      </c>
      <c r="D13" s="147">
        <v>39600</v>
      </c>
      <c r="E13" s="147">
        <v>65500</v>
      </c>
      <c r="F13" s="147">
        <v>65500</v>
      </c>
      <c r="G13" s="147">
        <v>65500</v>
      </c>
    </row>
    <row r="14" spans="1:7" ht="14.1" customHeight="1" x14ac:dyDescent="0.25">
      <c r="A14" s="154" t="s">
        <v>127</v>
      </c>
      <c r="B14" s="154"/>
      <c r="C14" s="147">
        <v>111299.45</v>
      </c>
      <c r="D14" s="196">
        <v>272442</v>
      </c>
      <c r="E14" s="147">
        <v>261342</v>
      </c>
      <c r="F14" s="147">
        <v>261342</v>
      </c>
      <c r="G14" s="147">
        <v>261342</v>
      </c>
    </row>
    <row r="15" spans="1:7" ht="14.1" hidden="1" customHeight="1" x14ac:dyDescent="0.25">
      <c r="A15" s="154" t="s">
        <v>72</v>
      </c>
      <c r="B15" s="154"/>
      <c r="C15" s="147">
        <v>111299.45</v>
      </c>
      <c r="D15" s="147">
        <v>272442</v>
      </c>
      <c r="E15" s="147">
        <v>261342</v>
      </c>
      <c r="F15" s="147">
        <v>261342</v>
      </c>
      <c r="G15" s="147">
        <v>261342</v>
      </c>
    </row>
    <row r="16" spans="1:7" ht="14.1" customHeight="1" x14ac:dyDescent="0.25">
      <c r="A16" s="154" t="s">
        <v>128</v>
      </c>
      <c r="B16" s="154"/>
      <c r="C16" s="147">
        <v>857035.95</v>
      </c>
      <c r="D16" s="147">
        <v>890548</v>
      </c>
      <c r="E16" s="147">
        <v>1038441</v>
      </c>
      <c r="F16" s="147">
        <v>1038441</v>
      </c>
      <c r="G16" s="147">
        <v>1038441</v>
      </c>
    </row>
    <row r="17" spans="1:7" ht="14.1" hidden="1" customHeight="1" x14ac:dyDescent="0.25">
      <c r="A17" s="154" t="s">
        <v>74</v>
      </c>
      <c r="B17" s="154"/>
      <c r="C17" s="147">
        <v>526386</v>
      </c>
      <c r="D17" s="147">
        <v>526386</v>
      </c>
      <c r="E17" s="147">
        <v>563232</v>
      </c>
      <c r="F17" s="147">
        <v>563232</v>
      </c>
      <c r="G17" s="147">
        <v>563232</v>
      </c>
    </row>
    <row r="18" spans="1:7" ht="14.1" hidden="1" customHeight="1" x14ac:dyDescent="0.25">
      <c r="A18" s="154" t="s">
        <v>77</v>
      </c>
      <c r="B18" s="154"/>
      <c r="C18" s="147">
        <v>330649.95</v>
      </c>
      <c r="D18" s="147">
        <v>364162</v>
      </c>
      <c r="E18" s="147">
        <v>475209</v>
      </c>
      <c r="F18" s="147">
        <v>475209</v>
      </c>
      <c r="G18" s="147">
        <v>475209</v>
      </c>
    </row>
    <row r="19" spans="1:7" ht="14.1" customHeight="1" x14ac:dyDescent="0.25">
      <c r="A19" s="154" t="s">
        <v>129</v>
      </c>
      <c r="B19" s="154"/>
      <c r="C19" s="147">
        <v>5543.75</v>
      </c>
      <c r="D19" s="147">
        <v>7000</v>
      </c>
      <c r="E19" s="147">
        <v>7000</v>
      </c>
      <c r="F19" s="147">
        <v>7000</v>
      </c>
      <c r="G19" s="147">
        <v>7000</v>
      </c>
    </row>
    <row r="20" spans="1:7" ht="15" hidden="1" customHeight="1" x14ac:dyDescent="0.25">
      <c r="A20" s="154" t="s">
        <v>115</v>
      </c>
      <c r="B20" s="154"/>
      <c r="C20" s="147">
        <v>5543.75</v>
      </c>
      <c r="D20" s="147">
        <v>7000</v>
      </c>
      <c r="E20" s="147">
        <v>7000</v>
      </c>
      <c r="F20" s="147">
        <v>7000</v>
      </c>
      <c r="G20" s="147">
        <v>7000</v>
      </c>
    </row>
    <row r="21" spans="1:7" ht="15" customHeight="1" x14ac:dyDescent="0.25">
      <c r="A21" s="154"/>
      <c r="B21" s="154"/>
      <c r="C21" s="147"/>
      <c r="D21" s="147"/>
      <c r="E21" s="147"/>
      <c r="F21" s="147"/>
      <c r="G21" s="147"/>
    </row>
    <row r="22" spans="1:7" ht="15" customHeight="1" x14ac:dyDescent="0.25">
      <c r="A22" s="106" t="s">
        <v>79</v>
      </c>
      <c r="B22" s="104"/>
      <c r="C22" s="105">
        <v>1691591.85</v>
      </c>
      <c r="D22" s="105">
        <v>1955000</v>
      </c>
      <c r="E22" s="105">
        <v>2345000</v>
      </c>
      <c r="F22" s="105">
        <v>2345000</v>
      </c>
      <c r="G22" s="105">
        <v>2345000</v>
      </c>
    </row>
    <row r="23" spans="1:7" ht="15" customHeight="1" x14ac:dyDescent="0.25">
      <c r="A23" s="177" t="s">
        <v>167</v>
      </c>
      <c r="B23" s="177"/>
      <c r="C23" s="148">
        <v>1691591.85</v>
      </c>
      <c r="D23" s="148">
        <v>1955000</v>
      </c>
      <c r="E23" s="148">
        <v>2345000</v>
      </c>
      <c r="F23" s="148">
        <v>2345000</v>
      </c>
      <c r="G23" s="148">
        <v>2345000</v>
      </c>
    </row>
    <row r="24" spans="1:7" ht="15" customHeight="1" x14ac:dyDescent="0.25">
      <c r="A24" s="177" t="s">
        <v>95</v>
      </c>
      <c r="B24" s="177"/>
      <c r="C24" s="148">
        <v>1691591.85</v>
      </c>
      <c r="D24" s="148">
        <v>1955000</v>
      </c>
      <c r="E24" s="148">
        <v>2345000</v>
      </c>
      <c r="F24" s="148">
        <v>2345000</v>
      </c>
      <c r="G24" s="148">
        <v>2345000</v>
      </c>
    </row>
    <row r="25" spans="1:7" ht="15" customHeight="1" x14ac:dyDescent="0.25">
      <c r="A25" s="177" t="s">
        <v>158</v>
      </c>
      <c r="B25" s="177"/>
      <c r="C25" s="148">
        <v>1691591.85</v>
      </c>
      <c r="D25" s="148">
        <v>1955000</v>
      </c>
      <c r="E25" s="148">
        <v>2345000</v>
      </c>
      <c r="F25" s="148">
        <v>2345000</v>
      </c>
      <c r="G25" s="148">
        <v>2345000</v>
      </c>
    </row>
    <row r="26" spans="1:7" ht="20.25" customHeight="1" x14ac:dyDescent="0.25">
      <c r="A26" s="198" t="s">
        <v>92</v>
      </c>
      <c r="B26" s="198"/>
      <c r="C26" s="199">
        <v>1165205.8500000001</v>
      </c>
      <c r="D26" s="199">
        <v>1428614</v>
      </c>
      <c r="E26" s="199">
        <v>1781768</v>
      </c>
      <c r="F26" s="199">
        <v>1781768</v>
      </c>
      <c r="G26" s="199">
        <v>1781768</v>
      </c>
    </row>
    <row r="27" spans="1:7" ht="15" customHeight="1" x14ac:dyDescent="0.25">
      <c r="A27" s="197" t="s">
        <v>93</v>
      </c>
      <c r="B27" s="197"/>
      <c r="C27" s="94">
        <v>1149954.77</v>
      </c>
      <c r="D27" s="94">
        <v>1286714</v>
      </c>
      <c r="E27" s="94">
        <v>1620768</v>
      </c>
      <c r="F27" s="94">
        <v>1620768</v>
      </c>
      <c r="G27" s="94">
        <v>1620768</v>
      </c>
    </row>
    <row r="28" spans="1:7" ht="15" customHeight="1" x14ac:dyDescent="0.25">
      <c r="A28" s="195" t="s">
        <v>125</v>
      </c>
      <c r="B28" s="195"/>
      <c r="C28" s="149">
        <v>676814.87</v>
      </c>
      <c r="D28" s="149">
        <v>745410</v>
      </c>
      <c r="E28" s="149">
        <v>972717</v>
      </c>
      <c r="F28" s="149">
        <v>972717</v>
      </c>
      <c r="G28" s="149">
        <v>972717</v>
      </c>
    </row>
    <row r="29" spans="1:7" x14ac:dyDescent="0.25">
      <c r="A29" s="200" t="s">
        <v>69</v>
      </c>
      <c r="B29" s="200"/>
      <c r="C29" s="110">
        <v>676814.87</v>
      </c>
      <c r="D29" s="110">
        <v>745410</v>
      </c>
      <c r="E29" s="110">
        <v>972717</v>
      </c>
      <c r="F29" s="110">
        <v>972717</v>
      </c>
      <c r="G29" s="110">
        <v>972717</v>
      </c>
    </row>
    <row r="30" spans="1:7" s="180" customFormat="1" ht="12.75" x14ac:dyDescent="0.2">
      <c r="A30" s="148" t="s">
        <v>159</v>
      </c>
      <c r="B30" s="148"/>
      <c r="C30" s="148">
        <v>676814.87</v>
      </c>
      <c r="D30" s="148">
        <v>745410</v>
      </c>
      <c r="E30" s="148">
        <v>972717</v>
      </c>
      <c r="F30" s="148">
        <v>972717</v>
      </c>
      <c r="G30" s="148">
        <v>972717</v>
      </c>
    </row>
    <row r="31" spans="1:7" s="180" customFormat="1" ht="12.75" x14ac:dyDescent="0.2">
      <c r="A31" s="99" t="s">
        <v>160</v>
      </c>
      <c r="B31" s="99"/>
      <c r="C31" s="99">
        <v>608978.64</v>
      </c>
      <c r="D31" s="99">
        <v>651964</v>
      </c>
      <c r="E31" s="99">
        <v>866515</v>
      </c>
      <c r="F31" s="99">
        <v>866515</v>
      </c>
      <c r="G31" s="99">
        <v>866515</v>
      </c>
    </row>
    <row r="32" spans="1:7" s="180" customFormat="1" ht="12.75" x14ac:dyDescent="0.2">
      <c r="A32" s="99" t="s">
        <v>161</v>
      </c>
      <c r="B32" s="99"/>
      <c r="C32" s="99">
        <v>54406.879999999997</v>
      </c>
      <c r="D32" s="99">
        <v>75243</v>
      </c>
      <c r="E32" s="99">
        <v>106135</v>
      </c>
      <c r="F32" s="99">
        <v>106135</v>
      </c>
      <c r="G32" s="99">
        <v>106135</v>
      </c>
    </row>
    <row r="33" spans="1:7" s="180" customFormat="1" ht="12.75" x14ac:dyDescent="0.2">
      <c r="A33" s="99" t="s">
        <v>162</v>
      </c>
      <c r="B33" s="99"/>
      <c r="C33" s="99">
        <v>0</v>
      </c>
      <c r="D33" s="99">
        <v>67</v>
      </c>
      <c r="E33" s="99">
        <v>67</v>
      </c>
      <c r="F33" s="99">
        <v>67</v>
      </c>
      <c r="G33" s="99">
        <v>67</v>
      </c>
    </row>
    <row r="34" spans="1:7" x14ac:dyDescent="0.25">
      <c r="A34" s="99" t="s">
        <v>163</v>
      </c>
      <c r="B34" s="99"/>
      <c r="C34" s="99">
        <v>13429.35</v>
      </c>
      <c r="D34" s="99">
        <v>18136</v>
      </c>
      <c r="E34" s="99">
        <v>0</v>
      </c>
      <c r="F34" s="99">
        <v>0</v>
      </c>
      <c r="G34" s="99">
        <v>0</v>
      </c>
    </row>
    <row r="35" spans="1:7" x14ac:dyDescent="0.25">
      <c r="A35" s="195" t="s">
        <v>126</v>
      </c>
      <c r="B35" s="195"/>
      <c r="C35" s="149">
        <v>40897.83</v>
      </c>
      <c r="D35" s="149">
        <v>39600</v>
      </c>
      <c r="E35" s="149">
        <v>65500</v>
      </c>
      <c r="F35" s="149">
        <v>65500</v>
      </c>
      <c r="G35" s="149">
        <v>65500</v>
      </c>
    </row>
    <row r="36" spans="1:7" s="180" customFormat="1" ht="12.75" x14ac:dyDescent="0.2">
      <c r="A36" s="152" t="s">
        <v>71</v>
      </c>
      <c r="B36" s="152"/>
      <c r="C36" s="153">
        <v>40897.83</v>
      </c>
      <c r="D36" s="153">
        <v>39600</v>
      </c>
      <c r="E36" s="153">
        <v>65500</v>
      </c>
      <c r="F36" s="153">
        <v>65500</v>
      </c>
      <c r="G36" s="153">
        <v>65500</v>
      </c>
    </row>
    <row r="37" spans="1:7" s="180" customFormat="1" ht="12.75" x14ac:dyDescent="0.2">
      <c r="A37" s="148" t="s">
        <v>159</v>
      </c>
      <c r="B37" s="148"/>
      <c r="C37" s="148">
        <v>40897.83</v>
      </c>
      <c r="D37" s="148">
        <v>39600</v>
      </c>
      <c r="E37" s="148">
        <v>65500</v>
      </c>
      <c r="F37" s="148">
        <v>65500</v>
      </c>
      <c r="G37" s="148">
        <v>65500</v>
      </c>
    </row>
    <row r="38" spans="1:7" x14ac:dyDescent="0.25">
      <c r="A38" s="99" t="s">
        <v>161</v>
      </c>
      <c r="B38" s="99"/>
      <c r="C38" s="99">
        <v>40870.269999999997</v>
      </c>
      <c r="D38" s="99">
        <v>39500</v>
      </c>
      <c r="E38" s="99">
        <v>65400</v>
      </c>
      <c r="F38" s="99">
        <v>65400</v>
      </c>
      <c r="G38" s="99">
        <v>65400</v>
      </c>
    </row>
    <row r="39" spans="1:7" x14ac:dyDescent="0.25">
      <c r="A39" s="99" t="s">
        <v>162</v>
      </c>
      <c r="B39" s="99"/>
      <c r="C39" s="99">
        <v>27.56</v>
      </c>
      <c r="D39" s="99">
        <v>100</v>
      </c>
      <c r="E39" s="99">
        <v>100</v>
      </c>
      <c r="F39" s="99">
        <v>100</v>
      </c>
      <c r="G39" s="99">
        <v>100</v>
      </c>
    </row>
    <row r="40" spans="1:7" s="180" customFormat="1" ht="12.75" x14ac:dyDescent="0.2">
      <c r="A40" s="195" t="s">
        <v>127</v>
      </c>
      <c r="B40" s="195"/>
      <c r="C40" s="149">
        <v>96048.37</v>
      </c>
      <c r="D40" s="149">
        <v>130542</v>
      </c>
      <c r="E40" s="149">
        <v>100342</v>
      </c>
      <c r="F40" s="149">
        <v>100342</v>
      </c>
      <c r="G40" s="149">
        <v>100342</v>
      </c>
    </row>
    <row r="41" spans="1:7" s="180" customFormat="1" ht="12.75" x14ac:dyDescent="0.2">
      <c r="A41" s="152" t="s">
        <v>72</v>
      </c>
      <c r="B41" s="152"/>
      <c r="C41" s="153">
        <v>96048.37</v>
      </c>
      <c r="D41" s="153">
        <v>130542</v>
      </c>
      <c r="E41" s="153">
        <v>100342</v>
      </c>
      <c r="F41" s="153">
        <v>100342</v>
      </c>
      <c r="G41" s="153">
        <v>100342</v>
      </c>
    </row>
    <row r="42" spans="1:7" s="180" customFormat="1" ht="12.75" x14ac:dyDescent="0.2">
      <c r="A42" s="148" t="s">
        <v>159</v>
      </c>
      <c r="B42" s="148"/>
      <c r="C42" s="148">
        <v>96048.37</v>
      </c>
      <c r="D42" s="148">
        <v>130542</v>
      </c>
      <c r="E42" s="148">
        <v>100342</v>
      </c>
      <c r="F42" s="148">
        <v>100342</v>
      </c>
      <c r="G42" s="148">
        <v>100342</v>
      </c>
    </row>
    <row r="43" spans="1:7" x14ac:dyDescent="0.25">
      <c r="A43" s="99" t="s">
        <v>160</v>
      </c>
      <c r="B43" s="99"/>
      <c r="C43" s="99">
        <v>8789.7800000000007</v>
      </c>
      <c r="D43" s="99">
        <v>20100</v>
      </c>
      <c r="E43" s="99">
        <v>20100</v>
      </c>
      <c r="F43" s="99">
        <v>20100</v>
      </c>
      <c r="G43" s="99">
        <v>20100</v>
      </c>
    </row>
    <row r="44" spans="1:7" x14ac:dyDescent="0.25">
      <c r="A44" s="99" t="s">
        <v>161</v>
      </c>
      <c r="B44" s="99"/>
      <c r="C44" s="99">
        <v>82108.59</v>
      </c>
      <c r="D44" s="99">
        <v>105442</v>
      </c>
      <c r="E44" s="99">
        <v>80242</v>
      </c>
      <c r="F44" s="99">
        <v>80242</v>
      </c>
      <c r="G44" s="99">
        <v>80242</v>
      </c>
    </row>
    <row r="45" spans="1:7" s="180" customFormat="1" ht="12.75" x14ac:dyDescent="0.2">
      <c r="A45" s="99" t="s">
        <v>163</v>
      </c>
      <c r="B45" s="99"/>
      <c r="C45" s="99">
        <v>5150</v>
      </c>
      <c r="D45" s="99">
        <v>5000</v>
      </c>
      <c r="E45" s="99">
        <v>0</v>
      </c>
      <c r="F45" s="99">
        <v>0</v>
      </c>
      <c r="G45" s="99">
        <v>0</v>
      </c>
    </row>
    <row r="46" spans="1:7" x14ac:dyDescent="0.25">
      <c r="A46" s="195" t="s">
        <v>128</v>
      </c>
      <c r="B46" s="195"/>
      <c r="C46" s="149">
        <v>330649.95</v>
      </c>
      <c r="D46" s="149">
        <v>364162</v>
      </c>
      <c r="E46" s="149">
        <v>475209</v>
      </c>
      <c r="F46" s="149">
        <v>475209</v>
      </c>
      <c r="G46" s="149">
        <v>475209</v>
      </c>
    </row>
    <row r="47" spans="1:7" ht="14.1" customHeight="1" x14ac:dyDescent="0.25">
      <c r="A47" s="152" t="s">
        <v>77</v>
      </c>
      <c r="B47" s="152"/>
      <c r="C47" s="153">
        <v>330649.95</v>
      </c>
      <c r="D47" s="153">
        <v>364162</v>
      </c>
      <c r="E47" s="153">
        <v>475209</v>
      </c>
      <c r="F47" s="153">
        <v>475209</v>
      </c>
      <c r="G47" s="153">
        <v>475209</v>
      </c>
    </row>
    <row r="48" spans="1:7" s="180" customFormat="1" ht="12.75" x14ac:dyDescent="0.2">
      <c r="A48" s="148" t="s">
        <v>159</v>
      </c>
      <c r="B48" s="148"/>
      <c r="C48" s="148">
        <v>330649.95</v>
      </c>
      <c r="D48" s="148">
        <v>364162</v>
      </c>
      <c r="E48" s="148">
        <v>475209</v>
      </c>
      <c r="F48" s="148">
        <v>475209</v>
      </c>
      <c r="G48" s="148">
        <v>475209</v>
      </c>
    </row>
    <row r="49" spans="1:7" s="180" customFormat="1" ht="14.1" customHeight="1" x14ac:dyDescent="0.2">
      <c r="A49" s="99" t="s">
        <v>160</v>
      </c>
      <c r="B49" s="99"/>
      <c r="C49" s="99">
        <v>297510.31</v>
      </c>
      <c r="D49" s="99">
        <v>318508</v>
      </c>
      <c r="E49" s="99">
        <v>416638</v>
      </c>
      <c r="F49" s="99">
        <v>416638</v>
      </c>
      <c r="G49" s="99">
        <v>416638</v>
      </c>
    </row>
    <row r="50" spans="1:7" s="180" customFormat="1" ht="14.1" customHeight="1" x14ac:dyDescent="0.2">
      <c r="A50" s="99" t="s">
        <v>161</v>
      </c>
      <c r="B50" s="99"/>
      <c r="C50" s="99">
        <v>26693.24</v>
      </c>
      <c r="D50" s="99">
        <v>36757</v>
      </c>
      <c r="E50" s="99">
        <v>58538</v>
      </c>
      <c r="F50" s="99">
        <v>58538</v>
      </c>
      <c r="G50" s="99">
        <v>58538</v>
      </c>
    </row>
    <row r="51" spans="1:7" s="180" customFormat="1" ht="14.1" customHeight="1" x14ac:dyDescent="0.2">
      <c r="A51" s="99" t="s">
        <v>162</v>
      </c>
      <c r="B51" s="99"/>
      <c r="C51" s="99">
        <v>0</v>
      </c>
      <c r="D51" s="99">
        <v>33</v>
      </c>
      <c r="E51" s="99">
        <v>33</v>
      </c>
      <c r="F51" s="99">
        <v>33</v>
      </c>
      <c r="G51" s="99">
        <v>33</v>
      </c>
    </row>
    <row r="52" spans="1:7" ht="14.1" customHeight="1" x14ac:dyDescent="0.25">
      <c r="A52" s="99" t="s">
        <v>163</v>
      </c>
      <c r="B52" s="99"/>
      <c r="C52" s="99">
        <v>6446.4</v>
      </c>
      <c r="D52" s="99">
        <v>8864</v>
      </c>
      <c r="E52" s="99">
        <v>0</v>
      </c>
      <c r="F52" s="99">
        <v>0</v>
      </c>
      <c r="G52" s="99">
        <v>0</v>
      </c>
    </row>
    <row r="53" spans="1:7" ht="14.1" customHeight="1" x14ac:dyDescent="0.25">
      <c r="A53" s="195" t="s">
        <v>129</v>
      </c>
      <c r="B53" s="195"/>
      <c r="C53" s="149">
        <v>5543.75</v>
      </c>
      <c r="D53" s="149">
        <v>7000</v>
      </c>
      <c r="E53" s="149">
        <v>7000</v>
      </c>
      <c r="F53" s="149">
        <v>7000</v>
      </c>
      <c r="G53" s="149">
        <v>7000</v>
      </c>
    </row>
    <row r="54" spans="1:7" s="180" customFormat="1" ht="14.1" customHeight="1" x14ac:dyDescent="0.2">
      <c r="A54" s="152" t="s">
        <v>115</v>
      </c>
      <c r="B54" s="152"/>
      <c r="C54" s="153">
        <v>5543.75</v>
      </c>
      <c r="D54" s="153">
        <v>7000</v>
      </c>
      <c r="E54" s="153">
        <v>7000</v>
      </c>
      <c r="F54" s="153">
        <v>7000</v>
      </c>
      <c r="G54" s="153">
        <v>7000</v>
      </c>
    </row>
    <row r="55" spans="1:7" ht="14.1" customHeight="1" x14ac:dyDescent="0.25">
      <c r="A55" s="148" t="s">
        <v>159</v>
      </c>
      <c r="B55" s="148"/>
      <c r="C55" s="148">
        <v>5543.75</v>
      </c>
      <c r="D55" s="148">
        <v>7000</v>
      </c>
      <c r="E55" s="148">
        <v>7000</v>
      </c>
      <c r="F55" s="148">
        <v>7000</v>
      </c>
      <c r="G55" s="148">
        <v>7000</v>
      </c>
    </row>
    <row r="56" spans="1:7" ht="14.1" customHeight="1" x14ac:dyDescent="0.25">
      <c r="A56" s="99" t="s">
        <v>160</v>
      </c>
      <c r="B56" s="99"/>
      <c r="C56" s="99">
        <v>5543.75</v>
      </c>
      <c r="D56" s="99">
        <v>7000</v>
      </c>
      <c r="E56" s="99">
        <v>7000</v>
      </c>
      <c r="F56" s="99">
        <v>7000</v>
      </c>
      <c r="G56" s="99">
        <v>7000</v>
      </c>
    </row>
    <row r="57" spans="1:7" ht="15" customHeight="1" x14ac:dyDescent="0.25">
      <c r="A57" s="178" t="s">
        <v>94</v>
      </c>
      <c r="B57" s="178"/>
      <c r="C57" s="179">
        <v>15251.08</v>
      </c>
      <c r="D57" s="179">
        <v>82000</v>
      </c>
      <c r="E57" s="179">
        <v>121000</v>
      </c>
      <c r="F57" s="179">
        <v>121000</v>
      </c>
      <c r="G57" s="179">
        <v>121000</v>
      </c>
    </row>
    <row r="58" spans="1:7" s="180" customFormat="1" ht="14.1" customHeight="1" x14ac:dyDescent="0.2">
      <c r="A58" s="195" t="s">
        <v>127</v>
      </c>
      <c r="B58" s="195"/>
      <c r="C58" s="149">
        <v>15251.08</v>
      </c>
      <c r="D58" s="149">
        <v>82000</v>
      </c>
      <c r="E58" s="149">
        <v>121000</v>
      </c>
      <c r="F58" s="149">
        <v>121000</v>
      </c>
      <c r="G58" s="149">
        <v>121000</v>
      </c>
    </row>
    <row r="59" spans="1:7" ht="14.1" customHeight="1" x14ac:dyDescent="0.25">
      <c r="A59" s="152" t="s">
        <v>72</v>
      </c>
      <c r="B59" s="152"/>
      <c r="C59" s="153">
        <v>15251.08</v>
      </c>
      <c r="D59" s="153">
        <v>82000</v>
      </c>
      <c r="E59" s="153">
        <v>121000</v>
      </c>
      <c r="F59" s="153">
        <v>121000</v>
      </c>
      <c r="G59" s="153">
        <v>121000</v>
      </c>
    </row>
    <row r="60" spans="1:7" ht="14.1" customHeight="1" x14ac:dyDescent="0.25">
      <c r="A60" s="148" t="s">
        <v>164</v>
      </c>
      <c r="B60" s="148"/>
      <c r="C60" s="148">
        <v>15251.08</v>
      </c>
      <c r="D60" s="148">
        <v>82000</v>
      </c>
      <c r="E60" s="148">
        <v>121000</v>
      </c>
      <c r="F60" s="148">
        <v>121000</v>
      </c>
      <c r="G60" s="148">
        <v>121000</v>
      </c>
    </row>
    <row r="61" spans="1:7" s="180" customFormat="1" ht="14.1" customHeight="1" x14ac:dyDescent="0.2">
      <c r="A61" s="108" t="s">
        <v>165</v>
      </c>
      <c r="B61" s="108"/>
      <c r="C61" s="108">
        <v>15251.08</v>
      </c>
      <c r="D61" s="108">
        <v>82000</v>
      </c>
      <c r="E61" s="108">
        <v>121000</v>
      </c>
      <c r="F61" s="108">
        <v>121000</v>
      </c>
      <c r="G61" s="108">
        <v>121000</v>
      </c>
    </row>
    <row r="62" spans="1:7" ht="15" customHeight="1" x14ac:dyDescent="0.25">
      <c r="A62" s="178" t="s">
        <v>96</v>
      </c>
      <c r="B62" s="178"/>
      <c r="C62" s="179">
        <v>0</v>
      </c>
      <c r="D62" s="179">
        <v>59900</v>
      </c>
      <c r="E62" s="179">
        <v>40000</v>
      </c>
      <c r="F62" s="179">
        <v>40000</v>
      </c>
      <c r="G62" s="179">
        <v>40000</v>
      </c>
    </row>
    <row r="63" spans="1:7" ht="14.1" customHeight="1" x14ac:dyDescent="0.25">
      <c r="A63" s="195" t="s">
        <v>127</v>
      </c>
      <c r="B63" s="195"/>
      <c r="C63" s="149">
        <v>0</v>
      </c>
      <c r="D63" s="149">
        <v>59900</v>
      </c>
      <c r="E63" s="149">
        <v>40000</v>
      </c>
      <c r="F63" s="149">
        <v>40000</v>
      </c>
      <c r="G63" s="149">
        <v>40000</v>
      </c>
    </row>
    <row r="64" spans="1:7" ht="14.1" customHeight="1" x14ac:dyDescent="0.25">
      <c r="A64" s="152" t="s">
        <v>72</v>
      </c>
      <c r="B64" s="152"/>
      <c r="C64" s="153">
        <v>0</v>
      </c>
      <c r="D64" s="153">
        <v>59900</v>
      </c>
      <c r="E64" s="153">
        <v>40000</v>
      </c>
      <c r="F64" s="153">
        <v>40000</v>
      </c>
      <c r="G64" s="153">
        <v>40000</v>
      </c>
    </row>
    <row r="65" spans="1:7" s="180" customFormat="1" ht="14.1" customHeight="1" x14ac:dyDescent="0.2">
      <c r="A65" s="148" t="s">
        <v>164</v>
      </c>
      <c r="B65" s="148"/>
      <c r="C65" s="148">
        <v>0</v>
      </c>
      <c r="D65" s="148">
        <v>59900</v>
      </c>
      <c r="E65" s="148">
        <v>40000</v>
      </c>
      <c r="F65" s="148">
        <v>40000</v>
      </c>
      <c r="G65" s="148">
        <v>40000</v>
      </c>
    </row>
    <row r="66" spans="1:7" ht="14.1" customHeight="1" x14ac:dyDescent="0.25">
      <c r="A66" s="99" t="s">
        <v>166</v>
      </c>
      <c r="B66" s="99"/>
      <c r="C66" s="99">
        <v>0</v>
      </c>
      <c r="D66" s="99">
        <v>59900</v>
      </c>
      <c r="E66" s="99">
        <v>40000</v>
      </c>
      <c r="F66" s="99">
        <v>40000</v>
      </c>
      <c r="G66" s="99">
        <v>40000</v>
      </c>
    </row>
    <row r="67" spans="1:7" ht="20.25" customHeight="1" x14ac:dyDescent="0.25">
      <c r="A67" s="198" t="s">
        <v>97</v>
      </c>
      <c r="B67" s="198"/>
      <c r="C67" s="199">
        <v>526386</v>
      </c>
      <c r="D67" s="199">
        <v>526386</v>
      </c>
      <c r="E67" s="199">
        <v>563232</v>
      </c>
      <c r="F67" s="199">
        <v>563232</v>
      </c>
      <c r="G67" s="199">
        <v>563232</v>
      </c>
    </row>
    <row r="68" spans="1:7" ht="14.1" customHeight="1" x14ac:dyDescent="0.25">
      <c r="A68" s="178" t="s">
        <v>98</v>
      </c>
      <c r="B68" s="178"/>
      <c r="C68" s="179">
        <v>526386</v>
      </c>
      <c r="D68" s="179">
        <v>526386</v>
      </c>
      <c r="E68" s="179">
        <v>563232</v>
      </c>
      <c r="F68" s="179">
        <v>563232</v>
      </c>
      <c r="G68" s="179">
        <v>563232</v>
      </c>
    </row>
    <row r="69" spans="1:7" ht="14.1" customHeight="1" x14ac:dyDescent="0.25">
      <c r="A69" s="195" t="s">
        <v>128</v>
      </c>
      <c r="B69" s="195"/>
      <c r="C69" s="149">
        <v>526386</v>
      </c>
      <c r="D69" s="149">
        <v>526386</v>
      </c>
      <c r="E69" s="149">
        <v>563232</v>
      </c>
      <c r="F69" s="149">
        <v>563232</v>
      </c>
      <c r="G69" s="149">
        <v>563232</v>
      </c>
    </row>
    <row r="70" spans="1:7" s="180" customFormat="1" ht="14.1" customHeight="1" x14ac:dyDescent="0.2">
      <c r="A70" s="152" t="s">
        <v>74</v>
      </c>
      <c r="B70" s="152"/>
      <c r="C70" s="153">
        <v>526386</v>
      </c>
      <c r="D70" s="153">
        <v>526386</v>
      </c>
      <c r="E70" s="153">
        <v>563232</v>
      </c>
      <c r="F70" s="153">
        <v>563232</v>
      </c>
      <c r="G70" s="153">
        <v>563232</v>
      </c>
    </row>
    <row r="71" spans="1:7" s="180" customFormat="1" ht="14.1" customHeight="1" x14ac:dyDescent="0.2">
      <c r="A71" s="148" t="s">
        <v>159</v>
      </c>
      <c r="B71" s="148"/>
      <c r="C71" s="148">
        <v>526386</v>
      </c>
      <c r="D71" s="148">
        <v>526386</v>
      </c>
      <c r="E71" s="148">
        <v>563232</v>
      </c>
      <c r="F71" s="148">
        <v>563232</v>
      </c>
      <c r="G71" s="148">
        <v>563232</v>
      </c>
    </row>
    <row r="72" spans="1:7" ht="14.1" customHeight="1" x14ac:dyDescent="0.25">
      <c r="A72" s="99" t="s">
        <v>160</v>
      </c>
      <c r="B72" s="99"/>
      <c r="C72" s="99">
        <v>447428</v>
      </c>
      <c r="D72" s="99">
        <v>447428</v>
      </c>
      <c r="E72" s="99">
        <v>478747</v>
      </c>
      <c r="F72" s="99">
        <v>478747</v>
      </c>
      <c r="G72" s="99">
        <v>478747</v>
      </c>
    </row>
    <row r="73" spans="1:7" ht="14.1" customHeight="1" x14ac:dyDescent="0.25">
      <c r="A73" s="99" t="s">
        <v>161</v>
      </c>
      <c r="B73" s="99"/>
      <c r="C73" s="99">
        <v>78958</v>
      </c>
      <c r="D73" s="99">
        <v>78958</v>
      </c>
      <c r="E73" s="99">
        <v>84485</v>
      </c>
      <c r="F73" s="99">
        <v>84485</v>
      </c>
      <c r="G73" s="99">
        <v>84485</v>
      </c>
    </row>
  </sheetData>
  <mergeCells count="2">
    <mergeCell ref="A3:F3"/>
    <mergeCell ref="A1:G1"/>
  </mergeCells>
  <pageMargins left="0.7" right="0.7" top="0.75" bottom="0.75" header="0.3" footer="0.3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opLeftCell="A16" workbookViewId="0">
      <selection activeCell="H41" sqref="H41"/>
    </sheetView>
  </sheetViews>
  <sheetFormatPr defaultRowHeight="15" x14ac:dyDescent="0.25"/>
  <cols>
    <col min="5" max="5" width="25.28515625" customWidth="1"/>
    <col min="6" max="10" width="14.7109375" customWidth="1"/>
  </cols>
  <sheetData>
    <row r="1" spans="1:10" ht="42" customHeight="1" x14ac:dyDescent="0.25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6" t="s">
        <v>9</v>
      </c>
      <c r="B3" s="76"/>
      <c r="C3" s="76"/>
      <c r="D3" s="76"/>
      <c r="E3" s="76"/>
      <c r="F3" s="76"/>
      <c r="G3" s="76"/>
      <c r="H3" s="76"/>
      <c r="I3" s="81"/>
      <c r="J3" s="8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6" t="s">
        <v>12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22</v>
      </c>
    </row>
    <row r="7" spans="1:10" ht="38.25" x14ac:dyDescent="0.25">
      <c r="A7" s="23"/>
      <c r="B7" s="24"/>
      <c r="C7" s="24"/>
      <c r="D7" s="25"/>
      <c r="E7" s="26"/>
      <c r="F7" s="3" t="s">
        <v>135</v>
      </c>
      <c r="G7" s="3" t="s">
        <v>136</v>
      </c>
      <c r="H7" s="3" t="s">
        <v>137</v>
      </c>
      <c r="I7" s="3" t="s">
        <v>108</v>
      </c>
      <c r="J7" s="3" t="s">
        <v>138</v>
      </c>
    </row>
    <row r="8" spans="1:10" x14ac:dyDescent="0.25">
      <c r="A8" s="111" t="s">
        <v>0</v>
      </c>
      <c r="B8" s="112"/>
      <c r="C8" s="112"/>
      <c r="D8" s="112"/>
      <c r="E8" s="113"/>
      <c r="F8" s="114">
        <f>F9+F10</f>
        <v>1553096.13</v>
      </c>
      <c r="G8" s="114">
        <f>G9+G10</f>
        <v>1955000</v>
      </c>
      <c r="H8" s="114">
        <f>H9+H10</f>
        <v>2345000</v>
      </c>
      <c r="I8" s="114">
        <f>I9+I10</f>
        <v>2345000</v>
      </c>
      <c r="J8" s="114">
        <f>J9+J10</f>
        <v>2345000</v>
      </c>
    </row>
    <row r="9" spans="1:10" x14ac:dyDescent="0.25">
      <c r="A9" s="82" t="s">
        <v>23</v>
      </c>
      <c r="B9" s="83"/>
      <c r="C9" s="83"/>
      <c r="D9" s="83"/>
      <c r="E9" s="80"/>
      <c r="F9" s="102">
        <v>1553096.13</v>
      </c>
      <c r="G9" s="102">
        <v>1955000</v>
      </c>
      <c r="H9" s="102">
        <v>2345000</v>
      </c>
      <c r="I9" s="102">
        <v>2345000</v>
      </c>
      <c r="J9" s="102">
        <v>2345000</v>
      </c>
    </row>
    <row r="10" spans="1:10" x14ac:dyDescent="0.25">
      <c r="A10" s="79" t="s">
        <v>24</v>
      </c>
      <c r="B10" s="80"/>
      <c r="C10" s="80"/>
      <c r="D10" s="80"/>
      <c r="E10" s="80"/>
      <c r="F10" s="93">
        <v>0</v>
      </c>
      <c r="G10" s="93"/>
      <c r="H10" s="93"/>
      <c r="I10" s="93"/>
      <c r="J10" s="93"/>
    </row>
    <row r="11" spans="1:10" x14ac:dyDescent="0.25">
      <c r="A11" s="115" t="s">
        <v>1</v>
      </c>
      <c r="B11" s="116"/>
      <c r="C11" s="116"/>
      <c r="D11" s="116"/>
      <c r="E11" s="116"/>
      <c r="F11" s="114">
        <f>F12+F13</f>
        <v>1691591.85</v>
      </c>
      <c r="G11" s="114">
        <f>G12+G13</f>
        <v>1955000</v>
      </c>
      <c r="H11" s="114">
        <f>H12+H13</f>
        <v>2345000</v>
      </c>
      <c r="I11" s="114">
        <f>I12+I13</f>
        <v>2345000</v>
      </c>
      <c r="J11" s="114">
        <f>J12+J13</f>
        <v>2345000</v>
      </c>
    </row>
    <row r="12" spans="1:10" x14ac:dyDescent="0.25">
      <c r="A12" s="84" t="s">
        <v>25</v>
      </c>
      <c r="B12" s="83"/>
      <c r="C12" s="83"/>
      <c r="D12" s="83"/>
      <c r="E12" s="83"/>
      <c r="F12" s="92">
        <v>1676340.77</v>
      </c>
      <c r="G12" s="92">
        <v>1813100</v>
      </c>
      <c r="H12" s="92">
        <v>2184000</v>
      </c>
      <c r="I12" s="92">
        <v>2184000</v>
      </c>
      <c r="J12" s="92">
        <v>2184000</v>
      </c>
    </row>
    <row r="13" spans="1:10" x14ac:dyDescent="0.25">
      <c r="A13" s="79" t="s">
        <v>26</v>
      </c>
      <c r="B13" s="80"/>
      <c r="C13" s="80"/>
      <c r="D13" s="80"/>
      <c r="E13" s="80"/>
      <c r="F13" s="92">
        <v>15251.08</v>
      </c>
      <c r="G13" s="92">
        <v>141900</v>
      </c>
      <c r="H13" s="92">
        <v>161000</v>
      </c>
      <c r="I13" s="92">
        <v>161000</v>
      </c>
      <c r="J13" s="92">
        <v>161000</v>
      </c>
    </row>
    <row r="14" spans="1:10" x14ac:dyDescent="0.25">
      <c r="A14" s="143" t="s">
        <v>43</v>
      </c>
      <c r="B14" s="144"/>
      <c r="C14" s="144"/>
      <c r="D14" s="144"/>
      <c r="E14" s="144"/>
      <c r="F14" s="146">
        <f>F8-F11</f>
        <v>-138495.7200000002</v>
      </c>
      <c r="G14" s="146">
        <f>G8-G11</f>
        <v>0</v>
      </c>
      <c r="H14" s="146">
        <f>H8-H11</f>
        <v>0</v>
      </c>
      <c r="I14" s="146">
        <f>I8-I11</f>
        <v>0</v>
      </c>
      <c r="J14" s="146">
        <f>J8-J11</f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76" t="s">
        <v>13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38.25" x14ac:dyDescent="0.25">
      <c r="A18" s="23"/>
      <c r="B18" s="24"/>
      <c r="C18" s="24"/>
      <c r="D18" s="25"/>
      <c r="E18" s="26"/>
      <c r="F18" s="3" t="s">
        <v>135</v>
      </c>
      <c r="G18" s="3" t="s">
        <v>136</v>
      </c>
      <c r="H18" s="3" t="s">
        <v>137</v>
      </c>
      <c r="I18" s="3" t="s">
        <v>108</v>
      </c>
      <c r="J18" s="3" t="s">
        <v>138</v>
      </c>
    </row>
    <row r="19" spans="1:10" x14ac:dyDescent="0.25">
      <c r="A19" s="79" t="s">
        <v>27</v>
      </c>
      <c r="B19" s="80"/>
      <c r="C19" s="80"/>
      <c r="D19" s="80"/>
      <c r="E19" s="80"/>
      <c r="F19" s="27"/>
      <c r="G19" s="27"/>
      <c r="H19" s="27"/>
      <c r="I19" s="27"/>
      <c r="J19" s="35"/>
    </row>
    <row r="20" spans="1:10" x14ac:dyDescent="0.25">
      <c r="A20" s="79" t="s">
        <v>28</v>
      </c>
      <c r="B20" s="80"/>
      <c r="C20" s="80"/>
      <c r="D20" s="80"/>
      <c r="E20" s="80"/>
      <c r="F20" s="27"/>
      <c r="G20" s="27"/>
      <c r="H20" s="27"/>
      <c r="I20" s="27"/>
      <c r="J20" s="35"/>
    </row>
    <row r="21" spans="1:10" x14ac:dyDescent="0.25">
      <c r="A21" s="143" t="s">
        <v>2</v>
      </c>
      <c r="B21" s="144"/>
      <c r="C21" s="144"/>
      <c r="D21" s="144"/>
      <c r="E21" s="144"/>
      <c r="F21" s="145">
        <f>F19-F20</f>
        <v>0</v>
      </c>
      <c r="G21" s="145">
        <f>G19-G20</f>
        <v>0</v>
      </c>
      <c r="H21" s="145">
        <f>H19-H20</f>
        <v>0</v>
      </c>
      <c r="I21" s="145">
        <f>I19-I20</f>
        <v>0</v>
      </c>
      <c r="J21" s="145">
        <f>J19-J20</f>
        <v>0</v>
      </c>
    </row>
    <row r="22" spans="1:10" x14ac:dyDescent="0.25">
      <c r="A22" s="117" t="s">
        <v>44</v>
      </c>
      <c r="B22" s="112"/>
      <c r="C22" s="112"/>
      <c r="D22" s="112"/>
      <c r="E22" s="112"/>
      <c r="F22" s="118">
        <v>0</v>
      </c>
      <c r="G22" s="118">
        <v>0</v>
      </c>
      <c r="H22" s="118">
        <f>H14+H21</f>
        <v>0</v>
      </c>
      <c r="I22" s="118">
        <f>I14+I21</f>
        <v>0</v>
      </c>
      <c r="J22" s="118">
        <f>J14+J21</f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76" t="s">
        <v>45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10" ht="15.75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38.25" x14ac:dyDescent="0.25">
      <c r="A26" s="23"/>
      <c r="B26" s="24"/>
      <c r="C26" s="24"/>
      <c r="D26" s="25"/>
      <c r="E26" s="26"/>
      <c r="F26" s="3" t="s">
        <v>135</v>
      </c>
      <c r="G26" s="3" t="s">
        <v>136</v>
      </c>
      <c r="H26" s="3" t="s">
        <v>137</v>
      </c>
      <c r="I26" s="3" t="s">
        <v>108</v>
      </c>
      <c r="J26" s="3" t="s">
        <v>138</v>
      </c>
    </row>
    <row r="27" spans="1:10" ht="15" customHeight="1" x14ac:dyDescent="0.25">
      <c r="A27" s="136" t="s">
        <v>46</v>
      </c>
      <c r="B27" s="137"/>
      <c r="C27" s="137"/>
      <c r="D27" s="137"/>
      <c r="E27" s="138"/>
      <c r="F27" s="139">
        <v>-34634</v>
      </c>
      <c r="G27" s="140">
        <v>0</v>
      </c>
      <c r="H27" s="140">
        <v>0</v>
      </c>
      <c r="I27" s="140">
        <v>0</v>
      </c>
      <c r="J27" s="141">
        <v>0</v>
      </c>
    </row>
    <row r="28" spans="1:10" ht="15" customHeight="1" x14ac:dyDescent="0.25">
      <c r="A28" s="123" t="s">
        <v>47</v>
      </c>
      <c r="B28" s="124"/>
      <c r="C28" s="124"/>
      <c r="D28" s="124"/>
      <c r="E28" s="124"/>
      <c r="F28" s="125">
        <v>0</v>
      </c>
      <c r="G28" s="126">
        <v>0</v>
      </c>
      <c r="H28" s="126">
        <f>H22+H27</f>
        <v>0</v>
      </c>
      <c r="I28" s="126">
        <f>I22+I27</f>
        <v>0</v>
      </c>
      <c r="J28" s="127">
        <f>J22+J27</f>
        <v>0</v>
      </c>
    </row>
    <row r="29" spans="1:10" ht="45" customHeight="1" x14ac:dyDescent="0.25">
      <c r="A29" s="111" t="s">
        <v>48</v>
      </c>
      <c r="B29" s="119"/>
      <c r="C29" s="119"/>
      <c r="D29" s="119"/>
      <c r="E29" s="120"/>
      <c r="F29" s="121">
        <f>F14+F21+F27-F28</f>
        <v>-173129.7200000002</v>
      </c>
      <c r="G29" s="122">
        <f>G14+G21+G27-G28</f>
        <v>0</v>
      </c>
      <c r="H29" s="122">
        <f>H14+H21+H27-H28</f>
        <v>0</v>
      </c>
      <c r="I29" s="122">
        <f>I14+I21+I27-I28</f>
        <v>0</v>
      </c>
      <c r="J29" s="142">
        <f>J14+J21+J27-J28</f>
        <v>0</v>
      </c>
    </row>
    <row r="30" spans="1:10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</row>
    <row r="32" spans="1:10" ht="15.75" x14ac:dyDescent="0.25">
      <c r="A32" s="78" t="s">
        <v>42</v>
      </c>
      <c r="B32" s="78"/>
      <c r="C32" s="78"/>
      <c r="D32" s="78"/>
      <c r="E32" s="78"/>
      <c r="F32" s="78"/>
      <c r="G32" s="78"/>
      <c r="H32" s="78"/>
      <c r="I32" s="78"/>
      <c r="J32" s="78"/>
    </row>
    <row r="33" spans="1:10" ht="18" x14ac:dyDescent="0.25">
      <c r="A33" s="38"/>
      <c r="B33" s="39"/>
      <c r="C33" s="39"/>
      <c r="D33" s="39"/>
      <c r="E33" s="39"/>
      <c r="F33" s="39"/>
      <c r="G33" s="39"/>
      <c r="H33" s="40"/>
      <c r="I33" s="40"/>
      <c r="J33" s="40"/>
    </row>
    <row r="34" spans="1:10" ht="38.25" x14ac:dyDescent="0.25">
      <c r="A34" s="41"/>
      <c r="B34" s="42"/>
      <c r="C34" s="42"/>
      <c r="D34" s="43"/>
      <c r="E34" s="44"/>
      <c r="F34" s="45" t="s">
        <v>135</v>
      </c>
      <c r="G34" s="45" t="s">
        <v>136</v>
      </c>
      <c r="H34" s="45" t="s">
        <v>137</v>
      </c>
      <c r="I34" s="45" t="s">
        <v>108</v>
      </c>
      <c r="J34" s="45" t="s">
        <v>138</v>
      </c>
    </row>
    <row r="35" spans="1:10" x14ac:dyDescent="0.25">
      <c r="A35" s="128" t="s">
        <v>46</v>
      </c>
      <c r="B35" s="129"/>
      <c r="C35" s="129"/>
      <c r="D35" s="129"/>
      <c r="E35" s="130"/>
      <c r="F35" s="126">
        <v>0</v>
      </c>
      <c r="G35" s="126">
        <f>F38</f>
        <v>0</v>
      </c>
      <c r="H35" s="126">
        <f>G38</f>
        <v>0</v>
      </c>
      <c r="I35" s="126">
        <f>H38</f>
        <v>0</v>
      </c>
      <c r="J35" s="131">
        <f>I38</f>
        <v>0</v>
      </c>
    </row>
    <row r="36" spans="1:10" ht="28.5" customHeight="1" x14ac:dyDescent="0.25">
      <c r="A36" s="128" t="s">
        <v>49</v>
      </c>
      <c r="B36" s="129"/>
      <c r="C36" s="129"/>
      <c r="D36" s="129"/>
      <c r="E36" s="130"/>
      <c r="F36" s="126">
        <v>0</v>
      </c>
      <c r="G36" s="126">
        <v>0</v>
      </c>
      <c r="H36" s="126">
        <v>0</v>
      </c>
      <c r="I36" s="126">
        <v>0</v>
      </c>
      <c r="J36" s="131">
        <v>0</v>
      </c>
    </row>
    <row r="37" spans="1:10" x14ac:dyDescent="0.25">
      <c r="A37" s="128" t="s">
        <v>50</v>
      </c>
      <c r="B37" s="132"/>
      <c r="C37" s="132"/>
      <c r="D37" s="132"/>
      <c r="E37" s="133"/>
      <c r="F37" s="126">
        <v>0</v>
      </c>
      <c r="G37" s="126">
        <v>0</v>
      </c>
      <c r="H37" s="126">
        <v>0</v>
      </c>
      <c r="I37" s="126">
        <v>0</v>
      </c>
      <c r="J37" s="131">
        <v>0</v>
      </c>
    </row>
    <row r="38" spans="1:10" ht="15" customHeight="1" x14ac:dyDescent="0.25">
      <c r="A38" s="123" t="s">
        <v>47</v>
      </c>
      <c r="B38" s="124"/>
      <c r="C38" s="124"/>
      <c r="D38" s="124"/>
      <c r="E38" s="124"/>
      <c r="F38" s="134">
        <f>F35-F36+F37</f>
        <v>0</v>
      </c>
      <c r="G38" s="134">
        <f>G35-G36+G37</f>
        <v>0</v>
      </c>
      <c r="H38" s="134">
        <f>H35-H36+H37</f>
        <v>0</v>
      </c>
      <c r="I38" s="134">
        <f>I35-I36+I37</f>
        <v>0</v>
      </c>
      <c r="J38" s="135">
        <f>J35-J36+J37</f>
        <v>0</v>
      </c>
    </row>
    <row r="39" spans="1:10" ht="17.25" customHeight="1" x14ac:dyDescent="0.25"/>
    <row r="40" spans="1:10" ht="24.75" customHeight="1" x14ac:dyDescent="0.25">
      <c r="A40" s="74"/>
      <c r="B40" s="75"/>
      <c r="C40" s="75"/>
      <c r="D40" s="75"/>
      <c r="E40" s="75"/>
      <c r="F40" s="75"/>
      <c r="G40" s="75"/>
      <c r="H40" s="75"/>
      <c r="I40" s="75"/>
      <c r="J40" s="75"/>
    </row>
    <row r="41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40:J40"/>
    <mergeCell ref="A21:E21"/>
    <mergeCell ref="A22:E22"/>
    <mergeCell ref="A24:J24"/>
    <mergeCell ref="A27:E27"/>
    <mergeCell ref="A28:E28"/>
    <mergeCell ref="A29:E29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96" fitToHeight="0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workbookViewId="0">
      <selection activeCell="L11" sqref="L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6" t="s">
        <v>17</v>
      </c>
      <c r="B1" s="76"/>
      <c r="C1" s="76"/>
      <c r="D1" s="76"/>
      <c r="E1" s="76"/>
      <c r="F1" s="7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6" t="s">
        <v>9</v>
      </c>
      <c r="B3" s="76"/>
      <c r="C3" s="76"/>
      <c r="D3" s="76"/>
      <c r="E3" s="76"/>
      <c r="F3" s="7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76" t="s">
        <v>3</v>
      </c>
      <c r="B5" s="76"/>
      <c r="C5" s="76"/>
      <c r="D5" s="76"/>
      <c r="E5" s="76"/>
      <c r="F5" s="7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76" t="s">
        <v>29</v>
      </c>
      <c r="B7" s="76"/>
      <c r="C7" s="76"/>
      <c r="D7" s="76"/>
      <c r="E7" s="76"/>
      <c r="F7" s="7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31</v>
      </c>
      <c r="B9" s="16" t="s">
        <v>20</v>
      </c>
      <c r="C9" s="17" t="s">
        <v>21</v>
      </c>
      <c r="D9" s="17" t="s">
        <v>18</v>
      </c>
      <c r="E9" s="17" t="s">
        <v>14</v>
      </c>
      <c r="F9" s="17" t="s">
        <v>19</v>
      </c>
    </row>
    <row r="10" spans="1:6" x14ac:dyDescent="0.25">
      <c r="A10" s="31" t="s">
        <v>0</v>
      </c>
      <c r="B10" s="30"/>
      <c r="C10" s="29"/>
      <c r="D10" s="29"/>
      <c r="E10" s="29"/>
      <c r="F10" s="29"/>
    </row>
    <row r="11" spans="1:6" x14ac:dyDescent="0.25">
      <c r="A11" s="21" t="s">
        <v>36</v>
      </c>
      <c r="B11" s="29"/>
      <c r="C11" s="29"/>
      <c r="D11" s="29"/>
      <c r="E11" s="29"/>
      <c r="F11" s="29"/>
    </row>
    <row r="12" spans="1:6" x14ac:dyDescent="0.25">
      <c r="A12" s="13" t="s">
        <v>37</v>
      </c>
      <c r="B12" s="9"/>
      <c r="C12" s="9"/>
      <c r="D12" s="9"/>
      <c r="E12" s="9"/>
      <c r="F12" s="9"/>
    </row>
    <row r="13" spans="1:6" x14ac:dyDescent="0.25">
      <c r="A13" s="12" t="s">
        <v>15</v>
      </c>
      <c r="B13" s="9"/>
      <c r="C13" s="9"/>
      <c r="D13" s="9"/>
      <c r="E13" s="9"/>
      <c r="F13" s="9"/>
    </row>
    <row r="14" spans="1:6" ht="25.5" x14ac:dyDescent="0.25">
      <c r="A14" s="11" t="s">
        <v>34</v>
      </c>
      <c r="B14" s="8"/>
      <c r="C14" s="9"/>
      <c r="D14" s="9"/>
      <c r="E14" s="9"/>
      <c r="F14" s="9"/>
    </row>
    <row r="15" spans="1:6" ht="25.5" x14ac:dyDescent="0.25">
      <c r="A15" s="15" t="s">
        <v>35</v>
      </c>
      <c r="B15" s="8"/>
      <c r="C15" s="9"/>
      <c r="D15" s="9"/>
      <c r="E15" s="9"/>
      <c r="F15" s="9"/>
    </row>
    <row r="16" spans="1:6" x14ac:dyDescent="0.25">
      <c r="A16" s="31" t="s">
        <v>32</v>
      </c>
      <c r="B16" s="8"/>
      <c r="C16" s="9"/>
      <c r="D16" s="9"/>
      <c r="E16" s="9"/>
      <c r="F16" s="10"/>
    </row>
    <row r="17" spans="1:6" x14ac:dyDescent="0.25">
      <c r="A17" s="13" t="s">
        <v>33</v>
      </c>
      <c r="B17" s="8"/>
      <c r="C17" s="9"/>
      <c r="D17" s="9"/>
      <c r="E17" s="9"/>
      <c r="F17" s="10"/>
    </row>
    <row r="20" spans="1:6" ht="15.75" customHeight="1" x14ac:dyDescent="0.25">
      <c r="A20" s="76" t="s">
        <v>30</v>
      </c>
      <c r="B20" s="76"/>
      <c r="C20" s="76"/>
      <c r="D20" s="76"/>
      <c r="E20" s="76"/>
      <c r="F20" s="76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7" t="s">
        <v>31</v>
      </c>
      <c r="B22" s="16" t="s">
        <v>20</v>
      </c>
      <c r="C22" s="17" t="s">
        <v>21</v>
      </c>
      <c r="D22" s="17" t="s">
        <v>18</v>
      </c>
      <c r="E22" s="17" t="s">
        <v>14</v>
      </c>
      <c r="F22" s="17" t="s">
        <v>19</v>
      </c>
    </row>
    <row r="23" spans="1:6" x14ac:dyDescent="0.25">
      <c r="A23" s="31" t="s">
        <v>1</v>
      </c>
      <c r="B23" s="30"/>
      <c r="C23" s="29"/>
      <c r="D23" s="29"/>
      <c r="E23" s="29"/>
      <c r="F23" s="29"/>
    </row>
    <row r="24" spans="1:6" ht="15.75" customHeight="1" x14ac:dyDescent="0.25">
      <c r="A24" s="21" t="s">
        <v>36</v>
      </c>
      <c r="B24" s="8"/>
      <c r="C24" s="9"/>
      <c r="D24" s="9"/>
      <c r="E24" s="9"/>
      <c r="F24" s="9"/>
    </row>
    <row r="25" spans="1:6" x14ac:dyDescent="0.25">
      <c r="A25" s="13" t="s">
        <v>37</v>
      </c>
      <c r="B25" s="8"/>
      <c r="C25" s="9"/>
      <c r="D25" s="9"/>
      <c r="E25" s="9"/>
      <c r="F25" s="9"/>
    </row>
    <row r="26" spans="1:6" x14ac:dyDescent="0.25">
      <c r="A26" s="12" t="s">
        <v>15</v>
      </c>
      <c r="B26" s="8"/>
      <c r="C26" s="9"/>
      <c r="D26" s="9"/>
      <c r="E26" s="9"/>
      <c r="F26" s="9"/>
    </row>
    <row r="27" spans="1:6" x14ac:dyDescent="0.25">
      <c r="A27" s="21" t="s">
        <v>38</v>
      </c>
      <c r="B27" s="8"/>
      <c r="C27" s="9"/>
      <c r="D27" s="9"/>
      <c r="E27" s="9"/>
      <c r="F27" s="9"/>
    </row>
    <row r="28" spans="1:6" x14ac:dyDescent="0.25">
      <c r="A28" s="13" t="s">
        <v>39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2"/>
  <sheetViews>
    <sheetView workbookViewId="0">
      <selection activeCell="C30" sqref="C30"/>
    </sheetView>
  </sheetViews>
  <sheetFormatPr defaultRowHeight="15" x14ac:dyDescent="0.25"/>
  <cols>
    <col min="1" max="1" width="13.85546875" customWidth="1"/>
    <col min="2" max="2" width="52.140625" customWidth="1"/>
    <col min="3" max="7" width="14.7109375" customWidth="1"/>
  </cols>
  <sheetData>
    <row r="1" spans="1:7" ht="48" customHeight="1" x14ac:dyDescent="0.25">
      <c r="A1" s="76" t="s">
        <v>134</v>
      </c>
      <c r="B1" s="76"/>
      <c r="C1" s="76"/>
      <c r="D1" s="76"/>
      <c r="E1" s="76"/>
      <c r="F1" s="76"/>
      <c r="G1" s="76"/>
    </row>
    <row r="2" spans="1:7" ht="15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86" t="s">
        <v>9</v>
      </c>
      <c r="B3" s="86"/>
      <c r="C3" s="86"/>
      <c r="D3" s="86"/>
      <c r="E3" s="86"/>
      <c r="F3" s="86"/>
      <c r="G3" s="86"/>
    </row>
    <row r="4" spans="1:7" ht="14.25" customHeight="1" x14ac:dyDescent="0.25">
      <c r="A4" s="55"/>
      <c r="B4" s="55"/>
      <c r="C4" s="55"/>
      <c r="D4" s="55"/>
      <c r="E4" s="55"/>
      <c r="F4" s="56"/>
      <c r="G4" s="56"/>
    </row>
    <row r="5" spans="1:7" ht="18" customHeight="1" x14ac:dyDescent="0.25">
      <c r="A5" s="86" t="s">
        <v>3</v>
      </c>
      <c r="B5" s="86"/>
      <c r="C5" s="86"/>
      <c r="D5" s="86"/>
      <c r="E5" s="86"/>
      <c r="F5" s="86"/>
      <c r="G5" s="86"/>
    </row>
    <row r="6" spans="1:7" ht="18" customHeight="1" x14ac:dyDescent="0.25">
      <c r="A6" s="86" t="s">
        <v>109</v>
      </c>
      <c r="B6" s="86"/>
      <c r="C6" s="86"/>
      <c r="D6" s="86"/>
      <c r="E6" s="86"/>
      <c r="F6" s="86"/>
      <c r="G6" s="86"/>
    </row>
    <row r="7" spans="1:7" ht="18" customHeight="1" x14ac:dyDescent="0.25">
      <c r="C7" s="70"/>
      <c r="D7" s="70"/>
      <c r="E7" s="70"/>
      <c r="F7" s="70"/>
      <c r="G7" s="70"/>
    </row>
    <row r="8" spans="1:7" ht="15.75" customHeight="1" x14ac:dyDescent="0.25">
      <c r="A8" s="47"/>
      <c r="B8" s="47"/>
      <c r="C8" s="59" t="s">
        <v>51</v>
      </c>
      <c r="D8" s="59" t="s">
        <v>52</v>
      </c>
      <c r="E8" s="59" t="s">
        <v>52</v>
      </c>
      <c r="F8" s="59" t="s">
        <v>53</v>
      </c>
      <c r="G8" s="59" t="s">
        <v>53</v>
      </c>
    </row>
    <row r="9" spans="1:7" x14ac:dyDescent="0.25">
      <c r="A9" s="47"/>
      <c r="B9" s="47"/>
      <c r="C9" s="59" t="s">
        <v>110</v>
      </c>
      <c r="D9" s="59" t="s">
        <v>111</v>
      </c>
      <c r="E9" s="59" t="s">
        <v>112</v>
      </c>
      <c r="F9" s="59" t="s">
        <v>113</v>
      </c>
      <c r="G9" s="59" t="s">
        <v>114</v>
      </c>
    </row>
    <row r="10" spans="1:7" x14ac:dyDescent="0.25">
      <c r="A10" s="60" t="s">
        <v>59</v>
      </c>
      <c r="B10" s="60" t="s">
        <v>60</v>
      </c>
      <c r="C10" s="59">
        <v>2024</v>
      </c>
      <c r="D10" s="59">
        <v>2025</v>
      </c>
      <c r="E10" s="59">
        <v>2026</v>
      </c>
      <c r="F10" s="59">
        <v>2027</v>
      </c>
      <c r="G10" s="59">
        <v>2028</v>
      </c>
    </row>
    <row r="11" spans="1:7" x14ac:dyDescent="0.25">
      <c r="A11" s="103" t="s">
        <v>68</v>
      </c>
      <c r="B11" s="104"/>
      <c r="C11" s="105">
        <v>1553096.13</v>
      </c>
      <c r="D11" s="105">
        <v>1955000</v>
      </c>
      <c r="E11" s="105">
        <v>2345000</v>
      </c>
      <c r="F11" s="105">
        <v>2345000</v>
      </c>
      <c r="G11" s="105">
        <v>2345000</v>
      </c>
    </row>
    <row r="12" spans="1:7" x14ac:dyDescent="0.25">
      <c r="A12" s="109" t="s">
        <v>70</v>
      </c>
      <c r="B12" s="109"/>
      <c r="C12" s="110">
        <v>1553096.13</v>
      </c>
      <c r="D12" s="110">
        <v>1955000</v>
      </c>
      <c r="E12" s="110">
        <v>2345000</v>
      </c>
      <c r="F12" s="110">
        <v>2345000</v>
      </c>
      <c r="G12" s="110">
        <v>2345000</v>
      </c>
    </row>
    <row r="13" spans="1:7" ht="15" customHeight="1" x14ac:dyDescent="0.25">
      <c r="A13" s="95" t="s">
        <v>76</v>
      </c>
      <c r="B13" s="96"/>
      <c r="C13" s="99">
        <v>257349.08</v>
      </c>
      <c r="D13" s="99">
        <v>364162</v>
      </c>
      <c r="E13" s="99">
        <v>475209</v>
      </c>
      <c r="F13" s="99">
        <v>475209</v>
      </c>
      <c r="G13" s="99">
        <v>475209</v>
      </c>
    </row>
    <row r="14" spans="1:7" ht="15" customHeight="1" x14ac:dyDescent="0.25">
      <c r="A14" s="100" t="s">
        <v>73</v>
      </c>
      <c r="B14" s="101"/>
      <c r="C14" s="99">
        <v>113963.65</v>
      </c>
      <c r="D14" s="99">
        <v>272442</v>
      </c>
      <c r="E14" s="99">
        <v>261342</v>
      </c>
      <c r="F14" s="99">
        <v>261342</v>
      </c>
      <c r="G14" s="99">
        <v>261342</v>
      </c>
    </row>
    <row r="15" spans="1:7" ht="15" customHeight="1" x14ac:dyDescent="0.25">
      <c r="A15" s="95" t="s">
        <v>105</v>
      </c>
      <c r="B15" s="96"/>
      <c r="C15" s="99">
        <v>56362.75</v>
      </c>
      <c r="D15" s="99">
        <v>46600</v>
      </c>
      <c r="E15" s="99">
        <v>72500</v>
      </c>
      <c r="F15" s="99">
        <v>72500</v>
      </c>
      <c r="G15" s="99">
        <v>72500</v>
      </c>
    </row>
    <row r="16" spans="1:7" ht="15" customHeight="1" x14ac:dyDescent="0.25">
      <c r="A16" s="95" t="s">
        <v>104</v>
      </c>
      <c r="B16" s="96"/>
      <c r="C16" s="99">
        <v>1125420.6499999999</v>
      </c>
      <c r="D16" s="99">
        <v>1271796</v>
      </c>
      <c r="E16" s="99">
        <v>1535949</v>
      </c>
      <c r="F16" s="99">
        <v>1535949</v>
      </c>
      <c r="G16" s="99">
        <v>1535949</v>
      </c>
    </row>
    <row r="17" spans="1:7" x14ac:dyDescent="0.25">
      <c r="A17" s="103" t="s">
        <v>79</v>
      </c>
      <c r="B17" s="104"/>
      <c r="C17" s="105">
        <v>1691591.85</v>
      </c>
      <c r="D17" s="105">
        <v>1955000</v>
      </c>
      <c r="E17" s="105">
        <v>2345000</v>
      </c>
      <c r="F17" s="105">
        <v>2345000</v>
      </c>
      <c r="G17" s="105">
        <v>2345000</v>
      </c>
    </row>
    <row r="18" spans="1:7" x14ac:dyDescent="0.25">
      <c r="A18" s="109" t="s">
        <v>80</v>
      </c>
      <c r="B18" s="109"/>
      <c r="C18" s="110">
        <v>1676340.77</v>
      </c>
      <c r="D18" s="110">
        <v>1813100</v>
      </c>
      <c r="E18" s="110">
        <v>2184000</v>
      </c>
      <c r="F18" s="110">
        <v>2184000</v>
      </c>
      <c r="G18" s="110">
        <v>2184000</v>
      </c>
    </row>
    <row r="19" spans="1:7" ht="15" customHeight="1" x14ac:dyDescent="0.25">
      <c r="A19" s="99" t="s">
        <v>81</v>
      </c>
      <c r="B19" s="99"/>
      <c r="C19" s="99">
        <v>1368250.48</v>
      </c>
      <c r="D19" s="99">
        <v>1445000</v>
      </c>
      <c r="E19" s="99">
        <v>1789000</v>
      </c>
      <c r="F19" s="99">
        <v>1789000</v>
      </c>
      <c r="G19" s="99">
        <v>1789000</v>
      </c>
    </row>
    <row r="20" spans="1:7" ht="15" customHeight="1" x14ac:dyDescent="0.25">
      <c r="A20" s="99" t="s">
        <v>82</v>
      </c>
      <c r="B20" s="99"/>
      <c r="C20" s="99">
        <v>283036.98</v>
      </c>
      <c r="D20" s="99">
        <v>335900</v>
      </c>
      <c r="E20" s="99">
        <v>394800</v>
      </c>
      <c r="F20" s="99">
        <v>394800</v>
      </c>
      <c r="G20" s="99">
        <v>394800</v>
      </c>
    </row>
    <row r="21" spans="1:7" ht="15" customHeight="1" x14ac:dyDescent="0.25">
      <c r="A21" s="99" t="s">
        <v>83</v>
      </c>
      <c r="B21" s="99"/>
      <c r="C21" s="99">
        <v>27.56</v>
      </c>
      <c r="D21" s="99">
        <v>200</v>
      </c>
      <c r="E21" s="99">
        <v>200</v>
      </c>
      <c r="F21" s="99">
        <v>200</v>
      </c>
      <c r="G21" s="99">
        <v>200</v>
      </c>
    </row>
    <row r="22" spans="1:7" ht="15" customHeight="1" x14ac:dyDescent="0.25">
      <c r="A22" s="97" t="s">
        <v>84</v>
      </c>
      <c r="B22" s="98"/>
      <c r="C22" s="99">
        <v>25025.75</v>
      </c>
      <c r="D22" s="99">
        <v>32000</v>
      </c>
      <c r="E22" s="99">
        <v>0</v>
      </c>
      <c r="F22" s="99">
        <v>0</v>
      </c>
      <c r="G22" s="99">
        <v>0</v>
      </c>
    </row>
    <row r="23" spans="1:7" x14ac:dyDescent="0.25">
      <c r="A23" s="109" t="s">
        <v>85</v>
      </c>
      <c r="B23" s="109"/>
      <c r="C23" s="110">
        <v>15251.08</v>
      </c>
      <c r="D23" s="110">
        <v>141900</v>
      </c>
      <c r="E23" s="110">
        <v>161000</v>
      </c>
      <c r="F23" s="110">
        <v>161000</v>
      </c>
      <c r="G23" s="110">
        <v>161000</v>
      </c>
    </row>
    <row r="24" spans="1:7" x14ac:dyDescent="0.25">
      <c r="A24" s="99" t="s">
        <v>86</v>
      </c>
      <c r="B24" s="99"/>
      <c r="C24" s="99">
        <v>15251.08</v>
      </c>
      <c r="D24" s="99">
        <v>82000</v>
      </c>
      <c r="E24" s="99">
        <v>121000</v>
      </c>
      <c r="F24" s="99">
        <v>121000</v>
      </c>
      <c r="G24" s="99">
        <v>121000</v>
      </c>
    </row>
    <row r="25" spans="1:7" x14ac:dyDescent="0.25">
      <c r="A25" s="99" t="s">
        <v>87</v>
      </c>
      <c r="B25" s="99"/>
      <c r="C25" s="99">
        <v>0</v>
      </c>
      <c r="D25" s="99">
        <v>59900</v>
      </c>
      <c r="E25" s="99">
        <v>40000</v>
      </c>
      <c r="F25" s="99">
        <v>40000</v>
      </c>
      <c r="G25" s="99">
        <v>40000</v>
      </c>
    </row>
    <row r="27" spans="1:7" x14ac:dyDescent="0.25">
      <c r="A27" s="71"/>
      <c r="B27" s="71"/>
      <c r="C27" s="69"/>
      <c r="D27" s="69"/>
      <c r="E27" s="69"/>
      <c r="F27" s="69"/>
      <c r="G27" s="69"/>
    </row>
    <row r="28" spans="1:7" x14ac:dyDescent="0.25">
      <c r="A28" s="58"/>
      <c r="B28" s="58"/>
      <c r="C28" s="72"/>
      <c r="D28" s="72"/>
      <c r="E28" s="72"/>
      <c r="F28" s="72"/>
      <c r="G28" s="72"/>
    </row>
    <row r="29" spans="1:7" x14ac:dyDescent="0.25">
      <c r="A29" s="48"/>
      <c r="B29" s="48"/>
      <c r="C29" s="48"/>
      <c r="D29" s="48"/>
      <c r="E29" s="48"/>
      <c r="F29" s="48"/>
      <c r="G29" s="48"/>
    </row>
    <row r="30" spans="1:7" x14ac:dyDescent="0.25">
      <c r="A30" s="48"/>
      <c r="B30" s="48"/>
      <c r="C30" s="48"/>
      <c r="D30" s="48"/>
      <c r="E30" s="48"/>
      <c r="F30" s="48"/>
      <c r="G30" s="48"/>
    </row>
    <row r="31" spans="1:7" x14ac:dyDescent="0.25">
      <c r="A31" s="61"/>
      <c r="B31" s="61"/>
      <c r="C31" s="62"/>
      <c r="D31" s="62"/>
      <c r="E31" s="62"/>
      <c r="F31" s="62"/>
      <c r="G31" s="62"/>
    </row>
    <row r="32" spans="1:7" x14ac:dyDescent="0.25">
      <c r="A32" s="48"/>
      <c r="B32" s="48"/>
      <c r="C32" s="48"/>
      <c r="D32" s="48"/>
      <c r="E32" s="48"/>
      <c r="F32" s="48"/>
      <c r="G32" s="48"/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48"/>
      <c r="B34" s="48"/>
      <c r="C34" s="48"/>
      <c r="D34" s="48"/>
      <c r="E34" s="48"/>
      <c r="F34" s="48"/>
      <c r="G34" s="48"/>
    </row>
    <row r="35" spans="1:7" x14ac:dyDescent="0.25">
      <c r="B35" s="63"/>
      <c r="C35" s="48"/>
      <c r="D35" s="48"/>
      <c r="E35" s="48"/>
      <c r="F35" s="48"/>
      <c r="G35" s="48"/>
    </row>
    <row r="36" spans="1:7" x14ac:dyDescent="0.25">
      <c r="A36" s="61"/>
      <c r="B36" s="61"/>
      <c r="C36" s="62"/>
      <c r="D36" s="62"/>
      <c r="E36" s="62"/>
      <c r="F36" s="62"/>
      <c r="G36" s="62"/>
    </row>
    <row r="37" spans="1:7" x14ac:dyDescent="0.25">
      <c r="A37" s="48"/>
      <c r="B37" s="48"/>
      <c r="C37" s="48"/>
      <c r="D37" s="48"/>
      <c r="E37" s="48"/>
      <c r="F37" s="48"/>
      <c r="G37" s="48"/>
    </row>
    <row r="38" spans="1:7" x14ac:dyDescent="0.25">
      <c r="A38" s="48"/>
      <c r="B38" s="48"/>
      <c r="C38" s="48"/>
      <c r="D38" s="48"/>
      <c r="E38" s="48"/>
      <c r="F38" s="48"/>
      <c r="G38" s="48"/>
    </row>
    <row r="39" spans="1:7" x14ac:dyDescent="0.25">
      <c r="A39" s="48"/>
      <c r="B39" s="48"/>
      <c r="C39" s="48"/>
      <c r="D39" s="48"/>
      <c r="E39" s="48"/>
      <c r="F39" s="48"/>
      <c r="G39" s="48"/>
    </row>
    <row r="40" spans="1:7" x14ac:dyDescent="0.25">
      <c r="A40" s="48"/>
      <c r="B40" s="48"/>
      <c r="C40" s="48"/>
      <c r="D40" s="48"/>
      <c r="E40" s="48"/>
      <c r="F40" s="48"/>
      <c r="G40" s="48"/>
    </row>
    <row r="41" spans="1:7" x14ac:dyDescent="0.25">
      <c r="A41" s="48"/>
      <c r="B41" s="48"/>
      <c r="C41" s="48"/>
      <c r="D41" s="48"/>
      <c r="E41" s="48"/>
      <c r="F41" s="48"/>
      <c r="G41" s="48"/>
    </row>
    <row r="42" spans="1:7" x14ac:dyDescent="0.25">
      <c r="A42" s="61"/>
      <c r="B42" s="61"/>
      <c r="C42" s="62"/>
      <c r="D42" s="62"/>
      <c r="E42" s="62"/>
      <c r="F42" s="62"/>
      <c r="G42" s="62"/>
    </row>
    <row r="43" spans="1:7" x14ac:dyDescent="0.25">
      <c r="A43" s="48"/>
      <c r="B43" s="48"/>
      <c r="C43" s="48"/>
      <c r="D43" s="48"/>
      <c r="E43" s="48"/>
      <c r="F43" s="48"/>
      <c r="G43" s="48"/>
    </row>
    <row r="44" spans="1:7" x14ac:dyDescent="0.25">
      <c r="A44" s="48"/>
      <c r="B44" s="48"/>
      <c r="C44" s="48"/>
      <c r="D44" s="48"/>
      <c r="E44" s="48"/>
      <c r="F44" s="48"/>
      <c r="G44" s="48"/>
    </row>
    <row r="45" spans="1:7" x14ac:dyDescent="0.25">
      <c r="A45" s="48"/>
      <c r="B45" s="48"/>
      <c r="C45" s="48"/>
      <c r="D45" s="48"/>
      <c r="E45" s="48"/>
      <c r="F45" s="48"/>
      <c r="G45" s="48"/>
    </row>
    <row r="46" spans="1:7" x14ac:dyDescent="0.25">
      <c r="A46" s="48"/>
      <c r="B46" s="48"/>
      <c r="C46" s="48"/>
      <c r="D46" s="48"/>
      <c r="E46" s="48"/>
      <c r="F46" s="48"/>
      <c r="G46" s="48"/>
    </row>
    <row r="47" spans="1:7" x14ac:dyDescent="0.25">
      <c r="A47" s="48"/>
      <c r="B47" s="48"/>
      <c r="C47" s="48"/>
      <c r="D47" s="48"/>
      <c r="E47" s="48"/>
      <c r="F47" s="48"/>
      <c r="G47" s="48"/>
    </row>
    <row r="48" spans="1:7" x14ac:dyDescent="0.25">
      <c r="A48" s="48"/>
      <c r="B48" s="48"/>
      <c r="C48" s="48"/>
      <c r="D48" s="48"/>
      <c r="E48" s="48"/>
      <c r="F48" s="48"/>
      <c r="G48" s="48"/>
    </row>
    <row r="49" spans="1:7" x14ac:dyDescent="0.25">
      <c r="A49" s="61"/>
      <c r="B49" s="61"/>
      <c r="C49" s="62"/>
      <c r="D49" s="62"/>
      <c r="E49" s="62"/>
      <c r="F49" s="62"/>
      <c r="G49" s="62"/>
    </row>
    <row r="50" spans="1:7" x14ac:dyDescent="0.25">
      <c r="A50" s="48"/>
      <c r="B50" s="48"/>
      <c r="C50" s="48"/>
      <c r="D50" s="48"/>
      <c r="E50" s="48"/>
      <c r="F50" s="48"/>
      <c r="G50" s="48"/>
    </row>
    <row r="51" spans="1:7" x14ac:dyDescent="0.25">
      <c r="A51" s="48"/>
      <c r="B51" s="48"/>
      <c r="C51" s="48"/>
      <c r="D51" s="48"/>
      <c r="E51" s="48"/>
      <c r="F51" s="48"/>
      <c r="G51" s="48"/>
    </row>
    <row r="52" spans="1:7" x14ac:dyDescent="0.25">
      <c r="A52" s="48"/>
      <c r="B52" s="48"/>
      <c r="C52" s="48"/>
      <c r="D52" s="48"/>
      <c r="E52" s="48"/>
      <c r="F52" s="48"/>
      <c r="G52" s="48"/>
    </row>
    <row r="53" spans="1:7" x14ac:dyDescent="0.25">
      <c r="A53" s="48"/>
      <c r="B53" s="48"/>
      <c r="C53" s="48"/>
      <c r="D53" s="48"/>
      <c r="E53" s="48"/>
      <c r="F53" s="48"/>
      <c r="G53" s="48"/>
    </row>
    <row r="54" spans="1:7" x14ac:dyDescent="0.25">
      <c r="A54" s="48"/>
      <c r="B54" s="48"/>
      <c r="C54" s="48"/>
      <c r="D54" s="48"/>
      <c r="E54" s="48"/>
      <c r="F54" s="48"/>
      <c r="G54" s="48"/>
    </row>
    <row r="55" spans="1:7" x14ac:dyDescent="0.25">
      <c r="A55" s="48"/>
      <c r="B55" s="48"/>
      <c r="C55" s="48"/>
      <c r="D55" s="48"/>
      <c r="E55" s="48"/>
      <c r="F55" s="48"/>
      <c r="G55" s="48"/>
    </row>
    <row r="56" spans="1:7" x14ac:dyDescent="0.25">
      <c r="A56" s="48"/>
      <c r="B56" s="48"/>
      <c r="C56" s="48"/>
      <c r="D56" s="48"/>
      <c r="E56" s="48"/>
      <c r="F56" s="48"/>
      <c r="G56" s="48"/>
    </row>
    <row r="57" spans="1:7" x14ac:dyDescent="0.25">
      <c r="A57" s="61"/>
      <c r="B57" s="61"/>
      <c r="C57" s="62"/>
      <c r="D57" s="62"/>
      <c r="E57" s="62"/>
      <c r="F57" s="62"/>
      <c r="G57" s="62"/>
    </row>
    <row r="58" spans="1:7" x14ac:dyDescent="0.25">
      <c r="A58" s="48"/>
      <c r="B58" s="48"/>
      <c r="C58" s="48"/>
      <c r="D58" s="48"/>
      <c r="E58" s="48"/>
      <c r="F58" s="48"/>
      <c r="G58" s="48"/>
    </row>
    <row r="59" spans="1:7" x14ac:dyDescent="0.25">
      <c r="A59" s="48"/>
      <c r="B59" s="48"/>
      <c r="C59" s="48"/>
      <c r="D59" s="48"/>
      <c r="E59" s="48"/>
      <c r="F59" s="48"/>
      <c r="G59" s="48"/>
    </row>
    <row r="60" spans="1:7" x14ac:dyDescent="0.25">
      <c r="A60" s="48"/>
      <c r="B60" s="48"/>
      <c r="C60" s="48"/>
      <c r="D60" s="48"/>
      <c r="E60" s="48"/>
      <c r="F60" s="48"/>
      <c r="G60" s="48"/>
    </row>
    <row r="61" spans="1:7" x14ac:dyDescent="0.25">
      <c r="A61" s="61"/>
      <c r="B61" s="61"/>
      <c r="C61" s="62"/>
      <c r="D61" s="62"/>
      <c r="E61" s="62"/>
      <c r="F61" s="62"/>
      <c r="G61" s="62"/>
    </row>
    <row r="62" spans="1:7" x14ac:dyDescent="0.25">
      <c r="A62" s="48"/>
      <c r="B62" s="48"/>
      <c r="C62" s="48"/>
      <c r="D62" s="48"/>
      <c r="E62" s="48"/>
      <c r="F62" s="48"/>
      <c r="G62" s="48"/>
    </row>
    <row r="63" spans="1:7" x14ac:dyDescent="0.25">
      <c r="A63" s="48"/>
      <c r="B63" s="48"/>
      <c r="C63" s="48"/>
      <c r="D63" s="48"/>
      <c r="E63" s="48"/>
      <c r="F63" s="48"/>
      <c r="G63" s="48"/>
    </row>
    <row r="64" spans="1:7" x14ac:dyDescent="0.25">
      <c r="A64" s="61"/>
      <c r="B64" s="61"/>
      <c r="C64" s="62"/>
      <c r="D64" s="62"/>
      <c r="E64" s="62"/>
      <c r="F64" s="62"/>
      <c r="G64" s="62"/>
    </row>
    <row r="65" spans="1:7" x14ac:dyDescent="0.25">
      <c r="A65" s="48"/>
      <c r="B65" s="48"/>
      <c r="C65" s="48"/>
      <c r="D65" s="48"/>
      <c r="E65" s="48"/>
      <c r="F65" s="48"/>
      <c r="G65" s="48"/>
    </row>
    <row r="66" spans="1:7" x14ac:dyDescent="0.25">
      <c r="A66" s="48"/>
      <c r="B66" s="48"/>
      <c r="C66" s="48"/>
      <c r="D66" s="48"/>
      <c r="E66" s="48"/>
      <c r="F66" s="48"/>
      <c r="G66" s="48"/>
    </row>
    <row r="67" spans="1:7" x14ac:dyDescent="0.25">
      <c r="A67" s="48"/>
      <c r="B67" s="48"/>
      <c r="C67" s="48"/>
      <c r="D67" s="48"/>
      <c r="E67" s="48"/>
      <c r="F67" s="48"/>
      <c r="G67" s="48"/>
    </row>
    <row r="68" spans="1:7" x14ac:dyDescent="0.25">
      <c r="A68" s="48"/>
      <c r="B68" s="48"/>
      <c r="C68" s="48"/>
      <c r="D68" s="48"/>
      <c r="E68" s="48"/>
      <c r="F68" s="48"/>
      <c r="G68" s="48"/>
    </row>
    <row r="69" spans="1:7" x14ac:dyDescent="0.25">
      <c r="A69" s="48"/>
      <c r="B69" s="48"/>
      <c r="C69" s="48"/>
      <c r="D69" s="48"/>
      <c r="E69" s="48"/>
      <c r="F69" s="48"/>
      <c r="G69" s="48"/>
    </row>
    <row r="70" spans="1:7" x14ac:dyDescent="0.25">
      <c r="A70" s="61"/>
      <c r="B70" s="61"/>
      <c r="C70" s="62"/>
      <c r="D70" s="62"/>
      <c r="E70" s="62"/>
      <c r="F70" s="62"/>
      <c r="G70" s="62"/>
    </row>
    <row r="71" spans="1:7" x14ac:dyDescent="0.25">
      <c r="A71" s="48"/>
      <c r="B71" s="48"/>
      <c r="C71" s="48"/>
      <c r="D71" s="48"/>
      <c r="E71" s="48"/>
      <c r="F71" s="48"/>
      <c r="G71" s="48"/>
    </row>
    <row r="72" spans="1:7" x14ac:dyDescent="0.25">
      <c r="A72" s="48"/>
      <c r="B72" s="48"/>
      <c r="C72" s="48"/>
      <c r="D72" s="48"/>
      <c r="E72" s="48"/>
      <c r="F72" s="48"/>
      <c r="G72" s="48"/>
    </row>
  </sheetData>
  <mergeCells count="9">
    <mergeCell ref="A1:G1"/>
    <mergeCell ref="A5:G5"/>
    <mergeCell ref="A16:B16"/>
    <mergeCell ref="A22:B22"/>
    <mergeCell ref="A6:G6"/>
    <mergeCell ref="A3:G3"/>
    <mergeCell ref="A13:B13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BD98-A977-4A63-BA2E-7803987B867D}">
  <sheetPr>
    <pageSetUpPr fitToPage="1"/>
  </sheetPr>
  <dimension ref="A1:G35"/>
  <sheetViews>
    <sheetView workbookViewId="0">
      <selection activeCell="H37" sqref="H37"/>
    </sheetView>
  </sheetViews>
  <sheetFormatPr defaultRowHeight="15" x14ac:dyDescent="0.25"/>
  <cols>
    <col min="2" max="2" width="50.42578125" customWidth="1"/>
    <col min="3" max="7" width="14.7109375" customWidth="1"/>
  </cols>
  <sheetData>
    <row r="1" spans="1:7" ht="34.5" customHeight="1" x14ac:dyDescent="0.25">
      <c r="A1" s="76" t="s">
        <v>134</v>
      </c>
      <c r="B1" s="76"/>
      <c r="C1" s="76"/>
      <c r="D1" s="76"/>
      <c r="E1" s="76"/>
      <c r="F1" s="76"/>
      <c r="G1" s="76"/>
    </row>
    <row r="2" spans="1:7" ht="9.75" customHeight="1" x14ac:dyDescent="0.25">
      <c r="A2" s="87"/>
      <c r="B2" s="87"/>
      <c r="C2" s="87"/>
      <c r="D2" s="87"/>
      <c r="E2" s="87"/>
      <c r="F2" s="87"/>
      <c r="G2" s="87"/>
    </row>
    <row r="3" spans="1:7" ht="4.5" customHeight="1" x14ac:dyDescent="0.25">
      <c r="A3" s="55"/>
      <c r="B3" s="55"/>
      <c r="C3" s="55"/>
      <c r="D3" s="55"/>
      <c r="E3" s="55"/>
      <c r="F3" s="56"/>
      <c r="G3" s="56"/>
    </row>
    <row r="4" spans="1:7" ht="15" customHeight="1" x14ac:dyDescent="0.25">
      <c r="A4" s="86" t="s">
        <v>3</v>
      </c>
      <c r="B4" s="86"/>
      <c r="C4" s="86"/>
      <c r="D4" s="86"/>
      <c r="E4" s="86"/>
      <c r="F4" s="86"/>
      <c r="G4" s="86"/>
    </row>
    <row r="5" spans="1:7" x14ac:dyDescent="0.25">
      <c r="B5" s="88" t="s">
        <v>124</v>
      </c>
      <c r="C5" s="88"/>
      <c r="D5" s="88"/>
      <c r="E5" s="88"/>
      <c r="F5" s="88"/>
      <c r="G5" s="88"/>
    </row>
    <row r="7" spans="1:7" x14ac:dyDescent="0.25">
      <c r="A7" s="47"/>
      <c r="B7" s="47"/>
      <c r="C7" s="59" t="s">
        <v>51</v>
      </c>
      <c r="D7" s="59" t="s">
        <v>52</v>
      </c>
      <c r="E7" s="59" t="s">
        <v>52</v>
      </c>
      <c r="F7" s="59" t="s">
        <v>53</v>
      </c>
      <c r="G7" s="59" t="s">
        <v>53</v>
      </c>
    </row>
    <row r="8" spans="1:7" x14ac:dyDescent="0.25">
      <c r="A8" s="47"/>
      <c r="B8" s="47"/>
      <c r="C8" s="59" t="s">
        <v>110</v>
      </c>
      <c r="D8" s="59" t="s">
        <v>111</v>
      </c>
      <c r="E8" s="59" t="s">
        <v>112</v>
      </c>
      <c r="F8" s="59" t="s">
        <v>113</v>
      </c>
      <c r="G8" s="59" t="s">
        <v>114</v>
      </c>
    </row>
    <row r="9" spans="1:7" x14ac:dyDescent="0.25">
      <c r="A9" s="60" t="s">
        <v>59</v>
      </c>
      <c r="B9" s="60" t="s">
        <v>60</v>
      </c>
      <c r="C9" s="59">
        <v>2023</v>
      </c>
      <c r="D9" s="59" t="s">
        <v>61</v>
      </c>
      <c r="E9" s="59" t="s">
        <v>62</v>
      </c>
      <c r="F9" s="59" t="s">
        <v>63</v>
      </c>
      <c r="G9" s="59">
        <v>2027</v>
      </c>
    </row>
    <row r="10" spans="1:7" x14ac:dyDescent="0.25">
      <c r="A10" s="106" t="s">
        <v>68</v>
      </c>
      <c r="B10" s="107"/>
      <c r="C10" s="105">
        <v>1553096.13</v>
      </c>
      <c r="D10" s="105">
        <v>1955000</v>
      </c>
      <c r="E10" s="105">
        <v>2345000</v>
      </c>
      <c r="F10" s="105">
        <v>2345000</v>
      </c>
      <c r="G10" s="105">
        <v>2345000</v>
      </c>
    </row>
    <row r="11" spans="1:7" x14ac:dyDescent="0.25">
      <c r="A11" s="152" t="s">
        <v>125</v>
      </c>
      <c r="B11" s="152"/>
      <c r="C11" s="153">
        <v>599034.65</v>
      </c>
      <c r="D11" s="153">
        <v>745410</v>
      </c>
      <c r="E11" s="153">
        <v>972717</v>
      </c>
      <c r="F11" s="153">
        <v>972717</v>
      </c>
      <c r="G11" s="153">
        <v>972717</v>
      </c>
    </row>
    <row r="12" spans="1:7" ht="14.1" customHeight="1" x14ac:dyDescent="0.25">
      <c r="A12" s="151" t="s">
        <v>69</v>
      </c>
      <c r="B12" s="151"/>
      <c r="C12" s="150">
        <v>599034.65</v>
      </c>
      <c r="D12" s="150">
        <v>745410</v>
      </c>
      <c r="E12" s="150">
        <v>972717</v>
      </c>
      <c r="F12" s="150">
        <v>972717</v>
      </c>
      <c r="G12" s="150">
        <v>972717</v>
      </c>
    </row>
    <row r="13" spans="1:7" x14ac:dyDescent="0.25">
      <c r="A13" s="152" t="s">
        <v>126</v>
      </c>
      <c r="B13" s="152"/>
      <c r="C13" s="153">
        <v>50819</v>
      </c>
      <c r="D13" s="153">
        <v>39600</v>
      </c>
      <c r="E13" s="153">
        <v>65500</v>
      </c>
      <c r="F13" s="153">
        <v>65500</v>
      </c>
      <c r="G13" s="153">
        <v>65500</v>
      </c>
    </row>
    <row r="14" spans="1:7" ht="14.1" customHeight="1" x14ac:dyDescent="0.25">
      <c r="A14" s="151" t="s">
        <v>71</v>
      </c>
      <c r="B14" s="151"/>
      <c r="C14" s="150">
        <v>50819</v>
      </c>
      <c r="D14" s="150">
        <v>39600</v>
      </c>
      <c r="E14" s="150">
        <v>65500</v>
      </c>
      <c r="F14" s="150">
        <v>65500</v>
      </c>
      <c r="G14" s="150">
        <v>65500</v>
      </c>
    </row>
    <row r="15" spans="1:7" x14ac:dyDescent="0.25">
      <c r="A15" s="152" t="s">
        <v>127</v>
      </c>
      <c r="B15" s="152"/>
      <c r="C15" s="153">
        <v>113963.65</v>
      </c>
      <c r="D15" s="153">
        <v>272442</v>
      </c>
      <c r="E15" s="153">
        <v>261342</v>
      </c>
      <c r="F15" s="153">
        <v>261342</v>
      </c>
      <c r="G15" s="153">
        <v>261342</v>
      </c>
    </row>
    <row r="16" spans="1:7" ht="14.1" customHeight="1" x14ac:dyDescent="0.25">
      <c r="A16" s="151" t="s">
        <v>72</v>
      </c>
      <c r="B16" s="151"/>
      <c r="C16" s="150">
        <v>113963.65</v>
      </c>
      <c r="D16" s="150">
        <v>272442</v>
      </c>
      <c r="E16" s="150">
        <v>261342</v>
      </c>
      <c r="F16" s="150">
        <v>261342</v>
      </c>
      <c r="G16" s="150">
        <v>261342</v>
      </c>
    </row>
    <row r="17" spans="1:7" x14ac:dyDescent="0.25">
      <c r="A17" s="152" t="s">
        <v>128</v>
      </c>
      <c r="B17" s="152"/>
      <c r="C17" s="153">
        <v>783735.08</v>
      </c>
      <c r="D17" s="153">
        <v>890548</v>
      </c>
      <c r="E17" s="153">
        <v>1038441</v>
      </c>
      <c r="F17" s="153">
        <v>1038441</v>
      </c>
      <c r="G17" s="153">
        <v>1038441</v>
      </c>
    </row>
    <row r="18" spans="1:7" ht="14.1" customHeight="1" x14ac:dyDescent="0.25">
      <c r="A18" s="151" t="s">
        <v>74</v>
      </c>
      <c r="B18" s="151"/>
      <c r="C18" s="150">
        <v>526386</v>
      </c>
      <c r="D18" s="150">
        <v>526386</v>
      </c>
      <c r="E18" s="150">
        <v>563232</v>
      </c>
      <c r="F18" s="150">
        <v>563232</v>
      </c>
      <c r="G18" s="150">
        <v>563232</v>
      </c>
    </row>
    <row r="19" spans="1:7" ht="14.1" customHeight="1" x14ac:dyDescent="0.25">
      <c r="A19" s="151" t="s">
        <v>77</v>
      </c>
      <c r="B19" s="151"/>
      <c r="C19" s="150">
        <v>257349.08</v>
      </c>
      <c r="D19" s="150">
        <v>364162</v>
      </c>
      <c r="E19" s="150">
        <v>475209</v>
      </c>
      <c r="F19" s="150">
        <v>475209</v>
      </c>
      <c r="G19" s="150">
        <v>475209</v>
      </c>
    </row>
    <row r="20" spans="1:7" x14ac:dyDescent="0.25">
      <c r="A20" s="152" t="s">
        <v>129</v>
      </c>
      <c r="B20" s="152"/>
      <c r="C20" s="153">
        <v>5543.75</v>
      </c>
      <c r="D20" s="153">
        <v>7000</v>
      </c>
      <c r="E20" s="153">
        <v>7000</v>
      </c>
      <c r="F20" s="153">
        <v>7000</v>
      </c>
      <c r="G20" s="153">
        <v>7000</v>
      </c>
    </row>
    <row r="21" spans="1:7" ht="14.1" customHeight="1" x14ac:dyDescent="0.25">
      <c r="A21" s="151" t="s">
        <v>115</v>
      </c>
      <c r="B21" s="151"/>
      <c r="C21" s="150">
        <v>5543.75</v>
      </c>
      <c r="D21" s="150">
        <v>7000</v>
      </c>
      <c r="E21" s="150">
        <v>7000</v>
      </c>
      <c r="F21" s="150">
        <v>7000</v>
      </c>
      <c r="G21" s="150">
        <v>7000</v>
      </c>
    </row>
    <row r="22" spans="1:7" x14ac:dyDescent="0.25">
      <c r="A22" s="106" t="s">
        <v>79</v>
      </c>
      <c r="B22" s="107"/>
      <c r="C22" s="105">
        <v>1691591.85</v>
      </c>
      <c r="D22" s="105">
        <v>1955000</v>
      </c>
      <c r="E22" s="105">
        <v>2345000</v>
      </c>
      <c r="F22" s="105">
        <v>2345000</v>
      </c>
      <c r="G22" s="105">
        <v>2345000</v>
      </c>
    </row>
    <row r="23" spans="1:7" x14ac:dyDescent="0.25">
      <c r="A23" s="152" t="s">
        <v>125</v>
      </c>
      <c r="B23" s="152"/>
      <c r="C23" s="153">
        <v>676814.87</v>
      </c>
      <c r="D23" s="153">
        <v>745410</v>
      </c>
      <c r="E23" s="153">
        <v>972717</v>
      </c>
      <c r="F23" s="153">
        <v>972717</v>
      </c>
      <c r="G23" s="153">
        <v>972717</v>
      </c>
    </row>
    <row r="24" spans="1:7" ht="14.1" customHeight="1" x14ac:dyDescent="0.25">
      <c r="A24" s="151" t="s">
        <v>69</v>
      </c>
      <c r="B24" s="151"/>
      <c r="C24" s="150">
        <v>676814.87</v>
      </c>
      <c r="D24" s="150">
        <v>745410</v>
      </c>
      <c r="E24" s="150">
        <v>972717</v>
      </c>
      <c r="F24" s="150">
        <v>972717</v>
      </c>
      <c r="G24" s="150">
        <v>972717</v>
      </c>
    </row>
    <row r="25" spans="1:7" x14ac:dyDescent="0.25">
      <c r="A25" s="152" t="s">
        <v>126</v>
      </c>
      <c r="B25" s="152"/>
      <c r="C25" s="153">
        <v>40897.83</v>
      </c>
      <c r="D25" s="153">
        <v>39600</v>
      </c>
      <c r="E25" s="153">
        <v>65500</v>
      </c>
      <c r="F25" s="153">
        <v>65500</v>
      </c>
      <c r="G25" s="153">
        <v>65500</v>
      </c>
    </row>
    <row r="26" spans="1:7" ht="14.1" customHeight="1" x14ac:dyDescent="0.25">
      <c r="A26" s="151" t="s">
        <v>71</v>
      </c>
      <c r="B26" s="151"/>
      <c r="C26" s="150">
        <v>40897.83</v>
      </c>
      <c r="D26" s="150">
        <v>39600</v>
      </c>
      <c r="E26" s="150">
        <v>65500</v>
      </c>
      <c r="F26" s="150">
        <v>65500</v>
      </c>
      <c r="G26" s="150">
        <v>65500</v>
      </c>
    </row>
    <row r="27" spans="1:7" x14ac:dyDescent="0.25">
      <c r="A27" s="152" t="s">
        <v>127</v>
      </c>
      <c r="B27" s="152"/>
      <c r="C27" s="153">
        <v>111299.45</v>
      </c>
      <c r="D27" s="153">
        <v>272442</v>
      </c>
      <c r="E27" s="153">
        <v>261342</v>
      </c>
      <c r="F27" s="153">
        <v>261342</v>
      </c>
      <c r="G27" s="153">
        <v>261342</v>
      </c>
    </row>
    <row r="28" spans="1:7" ht="14.1" customHeight="1" x14ac:dyDescent="0.25">
      <c r="A28" s="151" t="s">
        <v>72</v>
      </c>
      <c r="B28" s="151"/>
      <c r="C28" s="150">
        <v>111299.45</v>
      </c>
      <c r="D28" s="150">
        <v>272442</v>
      </c>
      <c r="E28" s="150">
        <v>261342</v>
      </c>
      <c r="F28" s="150">
        <v>261342</v>
      </c>
      <c r="G28" s="150">
        <v>261342</v>
      </c>
    </row>
    <row r="29" spans="1:7" x14ac:dyDescent="0.25">
      <c r="A29" s="152" t="s">
        <v>128</v>
      </c>
      <c r="B29" s="152"/>
      <c r="C29" s="153">
        <v>857035.95</v>
      </c>
      <c r="D29" s="153">
        <v>890548</v>
      </c>
      <c r="E29" s="153">
        <v>1038441</v>
      </c>
      <c r="F29" s="153">
        <v>1038441</v>
      </c>
      <c r="G29" s="153">
        <v>1038441</v>
      </c>
    </row>
    <row r="30" spans="1:7" ht="14.1" customHeight="1" x14ac:dyDescent="0.25">
      <c r="A30" s="151" t="s">
        <v>74</v>
      </c>
      <c r="B30" s="151"/>
      <c r="C30" s="150">
        <v>526386</v>
      </c>
      <c r="D30" s="150">
        <v>526386</v>
      </c>
      <c r="E30" s="150">
        <v>563232</v>
      </c>
      <c r="F30" s="150">
        <v>563232</v>
      </c>
      <c r="G30" s="150">
        <v>563232</v>
      </c>
    </row>
    <row r="31" spans="1:7" ht="14.1" customHeight="1" x14ac:dyDescent="0.25">
      <c r="A31" s="151" t="s">
        <v>77</v>
      </c>
      <c r="B31" s="151"/>
      <c r="C31" s="150">
        <v>330649.95</v>
      </c>
      <c r="D31" s="150">
        <v>364162</v>
      </c>
      <c r="E31" s="150">
        <v>475209</v>
      </c>
      <c r="F31" s="150">
        <v>475209</v>
      </c>
      <c r="G31" s="150">
        <v>475209</v>
      </c>
    </row>
    <row r="32" spans="1:7" x14ac:dyDescent="0.25">
      <c r="A32" s="152" t="s">
        <v>129</v>
      </c>
      <c r="B32" s="152"/>
      <c r="C32" s="153">
        <v>5543.75</v>
      </c>
      <c r="D32" s="153">
        <v>7000</v>
      </c>
      <c r="E32" s="153">
        <v>7000</v>
      </c>
      <c r="F32" s="153">
        <v>7000</v>
      </c>
      <c r="G32" s="153">
        <v>7000</v>
      </c>
    </row>
    <row r="33" spans="1:7" ht="14.1" customHeight="1" x14ac:dyDescent="0.25">
      <c r="A33" s="151" t="s">
        <v>115</v>
      </c>
      <c r="B33" s="151"/>
      <c r="C33" s="150">
        <v>5543.75</v>
      </c>
      <c r="D33" s="150">
        <v>7000</v>
      </c>
      <c r="E33" s="150">
        <v>7000</v>
      </c>
      <c r="F33" s="150">
        <v>7000</v>
      </c>
      <c r="G33" s="150">
        <v>7000</v>
      </c>
    </row>
    <row r="34" spans="1:7" x14ac:dyDescent="0.25">
      <c r="A34" s="152" t="s">
        <v>130</v>
      </c>
      <c r="B34" s="152"/>
      <c r="C34" s="153">
        <v>2727.59</v>
      </c>
      <c r="D34" s="153">
        <v>0</v>
      </c>
      <c r="E34" s="153">
        <v>0</v>
      </c>
      <c r="F34" s="153">
        <v>0</v>
      </c>
      <c r="G34" s="153">
        <v>0</v>
      </c>
    </row>
    <row r="35" spans="1:7" ht="14.1" customHeight="1" x14ac:dyDescent="0.25">
      <c r="A35" s="151" t="s">
        <v>78</v>
      </c>
      <c r="B35" s="151"/>
      <c r="C35" s="150">
        <v>2727.59</v>
      </c>
      <c r="D35" s="150">
        <v>0</v>
      </c>
      <c r="E35" s="150">
        <v>0</v>
      </c>
      <c r="F35" s="150">
        <v>0</v>
      </c>
      <c r="G35" s="150">
        <v>0</v>
      </c>
    </row>
  </sheetData>
  <mergeCells count="4">
    <mergeCell ref="A1:G1"/>
    <mergeCell ref="A2:G2"/>
    <mergeCell ref="A4:G4"/>
    <mergeCell ref="B5:G5"/>
  </mergeCells>
  <pageMargins left="0.70866141732283472" right="0.70866141732283472" top="0.74803149606299213" bottom="0.55118110236220474" header="0.31496062992125984" footer="0.31496062992125984"/>
  <pageSetup paperSize="9" scale="9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6"/>
  <sheetViews>
    <sheetView workbookViewId="0">
      <selection activeCell="E32" sqref="E32"/>
    </sheetView>
  </sheetViews>
  <sheetFormatPr defaultRowHeight="15" x14ac:dyDescent="0.25"/>
  <cols>
    <col min="1" max="1" width="30.5703125" customWidth="1"/>
    <col min="2" max="2" width="26.140625" customWidth="1"/>
    <col min="3" max="7" width="14.7109375" customWidth="1"/>
  </cols>
  <sheetData>
    <row r="1" spans="1:7" ht="52.5" customHeight="1" x14ac:dyDescent="0.25">
      <c r="A1" s="76" t="s">
        <v>134</v>
      </c>
      <c r="B1" s="76"/>
      <c r="C1" s="76"/>
      <c r="D1" s="76"/>
      <c r="E1" s="76"/>
      <c r="F1" s="76"/>
      <c r="G1" s="77"/>
    </row>
    <row r="2" spans="1:7" ht="18" customHeight="1" x14ac:dyDescent="0.25">
      <c r="A2" s="4"/>
      <c r="B2" s="4"/>
      <c r="C2" s="4"/>
      <c r="D2" s="4"/>
      <c r="E2" s="4"/>
      <c r="F2" s="4"/>
    </row>
    <row r="3" spans="1:7" x14ac:dyDescent="0.25">
      <c r="A3" s="86" t="s">
        <v>9</v>
      </c>
      <c r="B3" s="86"/>
      <c r="C3" s="86"/>
      <c r="D3" s="86"/>
      <c r="E3" s="89"/>
      <c r="F3" s="89"/>
      <c r="G3" s="85"/>
    </row>
    <row r="4" spans="1:7" x14ac:dyDescent="0.25">
      <c r="A4" s="55"/>
      <c r="B4" s="55"/>
      <c r="C4" s="55"/>
      <c r="D4" s="55"/>
      <c r="E4" s="56"/>
      <c r="F4" s="56"/>
    </row>
    <row r="5" spans="1:7" ht="18" customHeight="1" x14ac:dyDescent="0.25">
      <c r="A5" s="86" t="s">
        <v>3</v>
      </c>
      <c r="B5" s="85"/>
      <c r="C5" s="85"/>
      <c r="D5" s="85"/>
      <c r="E5" s="85"/>
      <c r="F5" s="85"/>
      <c r="G5" s="85"/>
    </row>
    <row r="6" spans="1:7" x14ac:dyDescent="0.25">
      <c r="A6" s="86" t="s">
        <v>117</v>
      </c>
      <c r="B6" s="90"/>
      <c r="C6" s="90"/>
      <c r="D6" s="90"/>
      <c r="E6" s="90"/>
      <c r="F6" s="90"/>
      <c r="G6" s="85"/>
    </row>
    <row r="7" spans="1:7" ht="15.75" x14ac:dyDescent="0.25">
      <c r="A7" s="33"/>
      <c r="B7" s="46"/>
      <c r="C7" s="46"/>
      <c r="D7" s="46"/>
      <c r="E7" s="46"/>
      <c r="F7" s="46"/>
    </row>
    <row r="8" spans="1:7" x14ac:dyDescent="0.25">
      <c r="A8" s="47"/>
      <c r="B8" s="47"/>
      <c r="C8" s="50" t="s">
        <v>51</v>
      </c>
      <c r="D8" s="50" t="s">
        <v>52</v>
      </c>
      <c r="E8" s="50" t="s">
        <v>52</v>
      </c>
      <c r="F8" s="50" t="s">
        <v>53</v>
      </c>
      <c r="G8" s="50" t="s">
        <v>53</v>
      </c>
    </row>
    <row r="9" spans="1:7" x14ac:dyDescent="0.25">
      <c r="A9" s="47"/>
      <c r="B9" s="47"/>
      <c r="C9" s="50" t="s">
        <v>110</v>
      </c>
      <c r="D9" s="50" t="s">
        <v>111</v>
      </c>
      <c r="E9" s="50" t="s">
        <v>112</v>
      </c>
      <c r="F9" s="50" t="s">
        <v>113</v>
      </c>
      <c r="G9" s="50" t="s">
        <v>114</v>
      </c>
    </row>
    <row r="10" spans="1:7" ht="15.75" customHeight="1" x14ac:dyDescent="0.25">
      <c r="A10" s="49" t="s">
        <v>59</v>
      </c>
      <c r="B10" s="49" t="s">
        <v>60</v>
      </c>
      <c r="C10" s="50">
        <v>2024</v>
      </c>
      <c r="D10" s="50">
        <v>2025</v>
      </c>
      <c r="E10" s="50">
        <v>2026</v>
      </c>
      <c r="F10" s="50">
        <v>2027</v>
      </c>
      <c r="G10" s="50">
        <v>2028</v>
      </c>
    </row>
    <row r="11" spans="1:7" ht="15.75" customHeight="1" x14ac:dyDescent="0.25">
      <c r="A11" s="106" t="s">
        <v>68</v>
      </c>
      <c r="B11" s="104"/>
      <c r="C11" s="105">
        <v>1553096.13</v>
      </c>
      <c r="D11" s="105">
        <v>1955000</v>
      </c>
      <c r="E11" s="105">
        <v>2345000</v>
      </c>
      <c r="F11" s="105">
        <v>2345000</v>
      </c>
      <c r="G11" s="105">
        <v>2345000</v>
      </c>
    </row>
    <row r="12" spans="1:7" x14ac:dyDescent="0.25">
      <c r="A12" s="157" t="s">
        <v>88</v>
      </c>
      <c r="B12" s="157"/>
      <c r="C12" s="153">
        <v>1553096.13</v>
      </c>
      <c r="D12" s="153">
        <v>1955000</v>
      </c>
      <c r="E12" s="153">
        <v>2345000</v>
      </c>
      <c r="F12" s="153">
        <v>2345000</v>
      </c>
      <c r="G12" s="153">
        <v>2345000</v>
      </c>
    </row>
    <row r="13" spans="1:7" x14ac:dyDescent="0.25">
      <c r="A13" s="151" t="s">
        <v>89</v>
      </c>
      <c r="B13" s="151"/>
      <c r="C13" s="150">
        <v>1553096.13</v>
      </c>
      <c r="D13" s="150">
        <v>1955000</v>
      </c>
      <c r="E13" s="150">
        <v>2345000</v>
      </c>
      <c r="F13" s="150">
        <v>2345000</v>
      </c>
      <c r="G13" s="150">
        <v>2345000</v>
      </c>
    </row>
    <row r="14" spans="1:7" x14ac:dyDescent="0.25">
      <c r="A14" s="106" t="s">
        <v>79</v>
      </c>
      <c r="B14" s="104"/>
      <c r="C14" s="105">
        <v>1691591.85</v>
      </c>
      <c r="D14" s="105">
        <v>1955000</v>
      </c>
      <c r="E14" s="105">
        <v>2345000</v>
      </c>
      <c r="F14" s="105">
        <v>2345000</v>
      </c>
      <c r="G14" s="105">
        <v>2345000</v>
      </c>
    </row>
    <row r="15" spans="1:7" x14ac:dyDescent="0.25">
      <c r="A15" s="157" t="s">
        <v>88</v>
      </c>
      <c r="B15" s="157"/>
      <c r="C15" s="153">
        <v>1691591.85</v>
      </c>
      <c r="D15" s="153">
        <v>1955000</v>
      </c>
      <c r="E15" s="153">
        <v>2345000</v>
      </c>
      <c r="F15" s="153">
        <v>2345000</v>
      </c>
      <c r="G15" s="153">
        <v>2345000</v>
      </c>
    </row>
    <row r="16" spans="1:7" x14ac:dyDescent="0.25">
      <c r="A16" s="151" t="s">
        <v>89</v>
      </c>
      <c r="B16" s="151"/>
      <c r="C16" s="150">
        <v>1691591.85</v>
      </c>
      <c r="D16" s="150">
        <v>1955000</v>
      </c>
      <c r="E16" s="150">
        <v>2345000</v>
      </c>
      <c r="F16" s="150">
        <v>2345000</v>
      </c>
      <c r="G16" s="150">
        <v>2345000</v>
      </c>
    </row>
  </sheetData>
  <mergeCells count="4">
    <mergeCell ref="A1:G1"/>
    <mergeCell ref="A3:G3"/>
    <mergeCell ref="A5:G5"/>
    <mergeCell ref="A6:G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"/>
  <sheetViews>
    <sheetView workbookViewId="0">
      <selection activeCell="F22" sqref="F22"/>
    </sheetView>
  </sheetViews>
  <sheetFormatPr defaultRowHeight="15" x14ac:dyDescent="0.25"/>
  <cols>
    <col min="1" max="1" width="8" customWidth="1"/>
    <col min="2" max="2" width="8.42578125" bestFit="1" customWidth="1"/>
    <col min="3" max="3" width="37.42578125" customWidth="1"/>
    <col min="4" max="8" width="14.7109375" customWidth="1"/>
  </cols>
  <sheetData>
    <row r="1" spans="1:8" ht="42" customHeight="1" x14ac:dyDescent="0.25">
      <c r="A1" s="76" t="s">
        <v>123</v>
      </c>
      <c r="B1" s="76"/>
      <c r="C1" s="76"/>
      <c r="D1" s="76"/>
      <c r="E1" s="76"/>
      <c r="F1" s="76"/>
      <c r="G1" s="76"/>
      <c r="H1" s="76"/>
    </row>
    <row r="2" spans="1:8" ht="18" customHeight="1" x14ac:dyDescent="0.25">
      <c r="A2" s="55"/>
      <c r="B2" s="55"/>
      <c r="C2" s="55"/>
      <c r="D2" s="55"/>
      <c r="E2" s="55"/>
      <c r="F2" s="55"/>
      <c r="G2" s="55"/>
      <c r="H2" s="55"/>
    </row>
    <row r="3" spans="1:8" ht="15.75" customHeight="1" x14ac:dyDescent="0.25">
      <c r="A3" s="86" t="s">
        <v>9</v>
      </c>
      <c r="B3" s="86"/>
      <c r="C3" s="86"/>
      <c r="D3" s="86"/>
      <c r="E3" s="86"/>
      <c r="F3" s="86"/>
      <c r="G3" s="86"/>
      <c r="H3" s="86"/>
    </row>
    <row r="4" spans="1:8" x14ac:dyDescent="0.25">
      <c r="A4" s="55"/>
      <c r="B4" s="55"/>
      <c r="C4" s="55"/>
      <c r="D4" s="55"/>
      <c r="E4" s="55"/>
      <c r="F4" s="55"/>
      <c r="G4" s="56"/>
      <c r="H4" s="56"/>
    </row>
    <row r="5" spans="1:8" ht="18" customHeight="1" x14ac:dyDescent="0.25">
      <c r="A5" s="86" t="s">
        <v>119</v>
      </c>
      <c r="B5" s="86"/>
      <c r="C5" s="86"/>
      <c r="D5" s="86"/>
      <c r="E5" s="86"/>
      <c r="F5" s="86"/>
      <c r="G5" s="86"/>
      <c r="H5" s="86"/>
    </row>
    <row r="6" spans="1:8" ht="18" customHeight="1" x14ac:dyDescent="0.25">
      <c r="A6" s="55"/>
      <c r="B6" s="55"/>
      <c r="C6" s="91" t="s">
        <v>118</v>
      </c>
      <c r="D6" s="91"/>
      <c r="E6" s="91"/>
      <c r="F6" s="91"/>
      <c r="G6" s="91"/>
      <c r="H6" s="91"/>
    </row>
    <row r="7" spans="1:8" ht="18" x14ac:dyDescent="0.25">
      <c r="A7" s="4"/>
      <c r="B7" s="4"/>
      <c r="C7" s="4"/>
      <c r="D7" s="4"/>
      <c r="E7" s="4"/>
      <c r="F7" s="4"/>
      <c r="G7" s="5"/>
      <c r="H7" s="5"/>
    </row>
    <row r="8" spans="1:8" ht="18.75" customHeight="1" x14ac:dyDescent="0.25">
      <c r="A8" s="3" t="s">
        <v>4</v>
      </c>
      <c r="B8" s="159" t="s">
        <v>5</v>
      </c>
      <c r="C8" s="159" t="s">
        <v>16</v>
      </c>
      <c r="D8" s="50" t="s">
        <v>51</v>
      </c>
      <c r="E8" s="50" t="s">
        <v>52</v>
      </c>
      <c r="F8" s="50" t="s">
        <v>52</v>
      </c>
      <c r="G8" s="50" t="s">
        <v>53</v>
      </c>
      <c r="H8" s="50" t="s">
        <v>53</v>
      </c>
    </row>
    <row r="9" spans="1:8" ht="16.5" customHeight="1" x14ac:dyDescent="0.25">
      <c r="A9" s="3"/>
      <c r="B9" s="159"/>
      <c r="C9" s="159"/>
      <c r="D9" s="159">
        <v>1</v>
      </c>
      <c r="E9" s="3">
        <v>2</v>
      </c>
      <c r="F9" s="3">
        <v>3</v>
      </c>
      <c r="G9" s="3">
        <v>4</v>
      </c>
      <c r="H9" s="3">
        <v>5</v>
      </c>
    </row>
    <row r="10" spans="1:8" x14ac:dyDescent="0.25">
      <c r="A10" s="3"/>
      <c r="B10" s="159"/>
      <c r="C10" s="159"/>
      <c r="D10" s="159">
        <v>2024</v>
      </c>
      <c r="E10" s="3">
        <v>2025</v>
      </c>
      <c r="F10" s="3">
        <v>2026</v>
      </c>
      <c r="G10" s="3">
        <v>2027</v>
      </c>
      <c r="H10" s="3">
        <v>2028</v>
      </c>
    </row>
    <row r="11" spans="1:8" x14ac:dyDescent="0.25">
      <c r="A11" s="160"/>
      <c r="B11" s="161"/>
      <c r="C11" s="162" t="s">
        <v>40</v>
      </c>
      <c r="D11" s="161"/>
      <c r="E11" s="160"/>
      <c r="F11" s="160"/>
      <c r="G11" s="160"/>
      <c r="H11" s="160"/>
    </row>
    <row r="12" spans="1:8" ht="25.5" x14ac:dyDescent="0.25">
      <c r="A12" s="167">
        <v>8</v>
      </c>
      <c r="B12" s="167"/>
      <c r="C12" s="167" t="s">
        <v>6</v>
      </c>
      <c r="D12" s="168"/>
      <c r="E12" s="169"/>
      <c r="F12" s="169"/>
      <c r="G12" s="169"/>
      <c r="H12" s="169"/>
    </row>
    <row r="13" spans="1:8" x14ac:dyDescent="0.25">
      <c r="A13" s="11"/>
      <c r="B13" s="14">
        <v>84</v>
      </c>
      <c r="C13" s="14" t="s">
        <v>10</v>
      </c>
      <c r="D13" s="8"/>
      <c r="E13" s="9"/>
      <c r="F13" s="9"/>
      <c r="G13" s="9"/>
      <c r="H13" s="9"/>
    </row>
    <row r="14" spans="1:8" x14ac:dyDescent="0.25">
      <c r="A14" s="11"/>
      <c r="B14" s="14"/>
      <c r="C14" s="32"/>
      <c r="D14" s="8"/>
      <c r="E14" s="9"/>
      <c r="F14" s="9"/>
      <c r="G14" s="9"/>
      <c r="H14" s="9"/>
    </row>
    <row r="15" spans="1:8" x14ac:dyDescent="0.25">
      <c r="A15" s="163"/>
      <c r="B15" s="164"/>
      <c r="C15" s="162" t="s">
        <v>41</v>
      </c>
      <c r="D15" s="165"/>
      <c r="E15" s="166"/>
      <c r="F15" s="166"/>
      <c r="G15" s="166"/>
      <c r="H15" s="166"/>
    </row>
    <row r="16" spans="1:8" ht="25.5" x14ac:dyDescent="0.25">
      <c r="A16" s="170">
        <v>5</v>
      </c>
      <c r="B16" s="170"/>
      <c r="C16" s="171" t="s">
        <v>7</v>
      </c>
      <c r="D16" s="168"/>
      <c r="E16" s="169"/>
      <c r="F16" s="169"/>
      <c r="G16" s="169"/>
      <c r="H16" s="169"/>
    </row>
    <row r="17" spans="1:8" ht="25.5" x14ac:dyDescent="0.25">
      <c r="A17" s="14"/>
      <c r="B17" s="14">
        <v>54</v>
      </c>
      <c r="C17" s="22" t="s">
        <v>11</v>
      </c>
      <c r="D17" s="8"/>
      <c r="E17" s="9"/>
      <c r="F17" s="9"/>
      <c r="G17" s="9"/>
      <c r="H17" s="10"/>
    </row>
  </sheetData>
  <mergeCells count="4">
    <mergeCell ref="A1:H1"/>
    <mergeCell ref="A3:H3"/>
    <mergeCell ref="A5:H5"/>
    <mergeCell ref="C6:H6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0"/>
  <sheetViews>
    <sheetView topLeftCell="A25" workbookViewId="0">
      <selection activeCell="H56" sqref="H56"/>
    </sheetView>
  </sheetViews>
  <sheetFormatPr defaultRowHeight="15" x14ac:dyDescent="0.25"/>
  <cols>
    <col min="1" max="1" width="25.28515625" customWidth="1"/>
    <col min="2" max="2" width="35.7109375" customWidth="1"/>
    <col min="3" max="3" width="12.140625" customWidth="1"/>
    <col min="4" max="4" width="12.28515625" customWidth="1"/>
    <col min="5" max="5" width="12.140625" customWidth="1"/>
    <col min="6" max="7" width="12" customWidth="1"/>
    <col min="8" max="8" width="13.42578125" bestFit="1" customWidth="1"/>
    <col min="9" max="10" width="8.5703125" customWidth="1"/>
    <col min="11" max="11" width="8.42578125" customWidth="1"/>
  </cols>
  <sheetData>
    <row r="1" spans="1:11" ht="37.5" customHeight="1" x14ac:dyDescent="0.25">
      <c r="A1" s="76" t="s">
        <v>116</v>
      </c>
      <c r="B1" s="76"/>
      <c r="C1" s="76"/>
      <c r="D1" s="76"/>
      <c r="E1" s="76"/>
      <c r="F1" s="76"/>
      <c r="G1" s="77"/>
      <c r="H1" s="77"/>
      <c r="I1" s="77"/>
      <c r="J1" s="85"/>
      <c r="K1" s="85"/>
    </row>
    <row r="2" spans="1:11" ht="11.25" customHeight="1" x14ac:dyDescent="0.25">
      <c r="A2" s="55"/>
      <c r="B2" s="55"/>
      <c r="C2" s="55"/>
      <c r="D2" s="55"/>
      <c r="E2" s="55"/>
      <c r="F2" s="55"/>
    </row>
    <row r="3" spans="1:11" ht="15.75" customHeight="1" x14ac:dyDescent="0.25">
      <c r="A3" s="86" t="s">
        <v>9</v>
      </c>
      <c r="B3" s="86"/>
      <c r="C3" s="86"/>
      <c r="D3" s="86"/>
      <c r="E3" s="86"/>
      <c r="F3" s="86"/>
      <c r="G3" s="85"/>
      <c r="H3" s="85"/>
      <c r="I3" s="85"/>
    </row>
    <row r="4" spans="1:11" ht="12.75" customHeight="1" x14ac:dyDescent="0.25">
      <c r="A4" s="55"/>
      <c r="B4" s="55"/>
      <c r="C4" s="55"/>
      <c r="D4" s="55"/>
      <c r="E4" s="56"/>
      <c r="F4" s="56"/>
    </row>
    <row r="5" spans="1:11" ht="18" customHeight="1" x14ac:dyDescent="0.25">
      <c r="A5" s="86" t="s">
        <v>119</v>
      </c>
      <c r="B5" s="86"/>
      <c r="C5" s="86"/>
      <c r="D5" s="86"/>
      <c r="E5" s="86"/>
      <c r="F5" s="86"/>
      <c r="G5" s="85"/>
      <c r="H5" s="85"/>
      <c r="I5" s="85"/>
    </row>
    <row r="6" spans="1:11" ht="18" customHeight="1" x14ac:dyDescent="0.25">
      <c r="A6" s="55"/>
      <c r="B6" s="86" t="s">
        <v>120</v>
      </c>
      <c r="C6" s="86"/>
      <c r="D6" s="86"/>
      <c r="E6" s="86"/>
      <c r="F6" s="86"/>
      <c r="G6" s="86"/>
      <c r="H6" s="58"/>
      <c r="I6" s="58"/>
    </row>
    <row r="7" spans="1:11" ht="13.5" customHeight="1" x14ac:dyDescent="0.25">
      <c r="A7" s="4"/>
      <c r="B7" s="4"/>
      <c r="C7" s="4"/>
      <c r="D7" s="4"/>
      <c r="E7" s="5"/>
      <c r="F7" s="5"/>
    </row>
    <row r="8" spans="1:11" x14ac:dyDescent="0.25">
      <c r="A8" s="47"/>
      <c r="B8" s="47"/>
      <c r="C8" s="50" t="s">
        <v>51</v>
      </c>
      <c r="D8" s="50" t="s">
        <v>52</v>
      </c>
      <c r="E8" s="50" t="s">
        <v>52</v>
      </c>
      <c r="F8" s="50" t="s">
        <v>53</v>
      </c>
      <c r="G8" s="50" t="s">
        <v>53</v>
      </c>
      <c r="H8" s="50" t="s">
        <v>54</v>
      </c>
      <c r="I8" s="50" t="s">
        <v>54</v>
      </c>
      <c r="J8" s="50" t="s">
        <v>54</v>
      </c>
      <c r="K8" s="50" t="s">
        <v>54</v>
      </c>
    </row>
    <row r="9" spans="1:11" x14ac:dyDescent="0.25">
      <c r="A9" s="47"/>
      <c r="B9" s="47"/>
      <c r="C9" s="50" t="s">
        <v>110</v>
      </c>
      <c r="D9" s="50" t="s">
        <v>111</v>
      </c>
      <c r="E9" s="50" t="s">
        <v>112</v>
      </c>
      <c r="F9" s="50" t="s">
        <v>113</v>
      </c>
      <c r="G9" s="50" t="s">
        <v>114</v>
      </c>
      <c r="H9" s="50" t="s">
        <v>55</v>
      </c>
      <c r="I9" s="50" t="s">
        <v>56</v>
      </c>
      <c r="J9" s="50" t="s">
        <v>57</v>
      </c>
      <c r="K9" s="50" t="s">
        <v>58</v>
      </c>
    </row>
    <row r="10" spans="1:11" x14ac:dyDescent="0.25">
      <c r="A10" s="49" t="s">
        <v>59</v>
      </c>
      <c r="B10" s="49" t="s">
        <v>60</v>
      </c>
      <c r="C10" s="50">
        <v>2023</v>
      </c>
      <c r="D10" s="50" t="s">
        <v>61</v>
      </c>
      <c r="E10" s="50" t="s">
        <v>62</v>
      </c>
      <c r="F10" s="50" t="s">
        <v>63</v>
      </c>
      <c r="G10" s="50">
        <v>2027</v>
      </c>
      <c r="H10" s="50" t="s">
        <v>64</v>
      </c>
      <c r="I10" s="50" t="s">
        <v>65</v>
      </c>
      <c r="J10" s="50" t="s">
        <v>66</v>
      </c>
      <c r="K10" s="50" t="s">
        <v>67</v>
      </c>
    </row>
    <row r="11" spans="1:11" x14ac:dyDescent="0.25">
      <c r="A11" s="47" t="s">
        <v>68</v>
      </c>
      <c r="B11" s="51"/>
      <c r="C11" s="52">
        <v>1115829.21</v>
      </c>
      <c r="D11" s="52">
        <v>1711818</v>
      </c>
      <c r="E11" s="52">
        <v>1955000</v>
      </c>
      <c r="F11" s="52">
        <v>1955000</v>
      </c>
      <c r="G11" s="52">
        <v>1955000</v>
      </c>
      <c r="H11" s="52">
        <v>153.41210000000001</v>
      </c>
      <c r="I11" s="52">
        <v>114.206</v>
      </c>
      <c r="J11" s="52">
        <v>100</v>
      </c>
      <c r="K11" s="52">
        <v>100</v>
      </c>
    </row>
    <row r="12" spans="1:11" x14ac:dyDescent="0.25">
      <c r="A12" s="64" t="s">
        <v>121</v>
      </c>
      <c r="B12" s="64"/>
      <c r="C12" s="65">
        <v>1115829.21</v>
      </c>
      <c r="D12" s="65">
        <v>1711818</v>
      </c>
      <c r="E12" s="65">
        <v>1955000</v>
      </c>
      <c r="F12" s="65">
        <v>1955000</v>
      </c>
      <c r="G12" s="65">
        <v>1955000</v>
      </c>
      <c r="H12" s="65">
        <v>153.41210000000001</v>
      </c>
      <c r="I12" s="65">
        <v>114.206</v>
      </c>
      <c r="J12" s="65">
        <v>100</v>
      </c>
      <c r="K12" s="65">
        <v>100</v>
      </c>
    </row>
    <row r="13" spans="1:11" x14ac:dyDescent="0.25">
      <c r="A13" s="53" t="s">
        <v>69</v>
      </c>
      <c r="B13" s="53"/>
      <c r="C13" s="54">
        <v>297724.51</v>
      </c>
      <c r="D13" s="54">
        <v>577844</v>
      </c>
      <c r="E13" s="54">
        <v>745410</v>
      </c>
      <c r="F13" s="54">
        <v>745410</v>
      </c>
      <c r="G13" s="54">
        <v>745410</v>
      </c>
      <c r="H13" s="54">
        <v>194.08680000000001</v>
      </c>
      <c r="I13" s="54">
        <v>128.9984</v>
      </c>
      <c r="J13" s="54">
        <v>100</v>
      </c>
      <c r="K13" s="54">
        <v>100</v>
      </c>
    </row>
    <row r="14" spans="1:11" x14ac:dyDescent="0.25">
      <c r="A14" s="52" t="s">
        <v>70</v>
      </c>
      <c r="B14" s="52"/>
      <c r="C14" s="52">
        <v>297724.51</v>
      </c>
      <c r="D14" s="52">
        <v>577844</v>
      </c>
      <c r="E14" s="52">
        <v>745410</v>
      </c>
      <c r="F14" s="52">
        <v>745410</v>
      </c>
      <c r="G14" s="52">
        <v>745410</v>
      </c>
      <c r="H14" s="52">
        <v>194.08680000000001</v>
      </c>
      <c r="I14" s="52">
        <v>128.9984</v>
      </c>
      <c r="J14" s="52">
        <v>100</v>
      </c>
      <c r="K14" s="52">
        <v>100</v>
      </c>
    </row>
    <row r="15" spans="1:11" x14ac:dyDescent="0.25">
      <c r="A15" s="52" t="s">
        <v>104</v>
      </c>
      <c r="B15" s="52"/>
      <c r="C15" s="52">
        <v>297724.51</v>
      </c>
      <c r="D15" s="52">
        <v>577844</v>
      </c>
      <c r="E15" s="52">
        <v>745410</v>
      </c>
      <c r="F15" s="52">
        <v>745410</v>
      </c>
      <c r="G15" s="52">
        <v>745410</v>
      </c>
      <c r="H15" s="52">
        <v>194.08680000000001</v>
      </c>
      <c r="I15" s="52">
        <v>128.9984</v>
      </c>
      <c r="J15" s="52">
        <v>100</v>
      </c>
      <c r="K15" s="52">
        <v>100</v>
      </c>
    </row>
    <row r="16" spans="1:11" x14ac:dyDescent="0.25">
      <c r="A16" s="53" t="s">
        <v>71</v>
      </c>
      <c r="B16" s="53"/>
      <c r="C16" s="54">
        <v>37541.22</v>
      </c>
      <c r="D16" s="54">
        <v>36180</v>
      </c>
      <c r="E16" s="54">
        <v>39600</v>
      </c>
      <c r="F16" s="54">
        <v>39600</v>
      </c>
      <c r="G16" s="54">
        <v>39600</v>
      </c>
      <c r="H16" s="54">
        <v>96.373999999999995</v>
      </c>
      <c r="I16" s="54">
        <v>109.45269999999999</v>
      </c>
      <c r="J16" s="54">
        <v>100</v>
      </c>
      <c r="K16" s="54">
        <v>100</v>
      </c>
    </row>
    <row r="17" spans="1:11" x14ac:dyDescent="0.25">
      <c r="A17" s="52" t="s">
        <v>70</v>
      </c>
      <c r="B17" s="52"/>
      <c r="C17" s="52">
        <v>37541.22</v>
      </c>
      <c r="D17" s="52">
        <v>34623</v>
      </c>
      <c r="E17" s="52">
        <v>39600</v>
      </c>
      <c r="F17" s="52">
        <v>39600</v>
      </c>
      <c r="G17" s="52">
        <v>39600</v>
      </c>
      <c r="H17" s="52">
        <v>92.226600000000005</v>
      </c>
      <c r="I17" s="52">
        <v>114.37479999999999</v>
      </c>
      <c r="J17" s="52">
        <v>100</v>
      </c>
      <c r="K17" s="52">
        <v>100</v>
      </c>
    </row>
    <row r="18" spans="1:11" x14ac:dyDescent="0.25">
      <c r="A18" s="52" t="s">
        <v>105</v>
      </c>
      <c r="B18" s="52"/>
      <c r="C18" s="52">
        <v>37541.22</v>
      </c>
      <c r="D18" s="52">
        <v>34623</v>
      </c>
      <c r="E18" s="52">
        <v>39600</v>
      </c>
      <c r="F18" s="52">
        <v>39600</v>
      </c>
      <c r="G18" s="52">
        <v>39600</v>
      </c>
      <c r="H18" s="52">
        <v>92.226600000000005</v>
      </c>
      <c r="I18" s="52">
        <v>114.37479999999999</v>
      </c>
      <c r="J18" s="52">
        <v>100</v>
      </c>
      <c r="K18" s="52">
        <v>100</v>
      </c>
    </row>
    <row r="19" spans="1:11" x14ac:dyDescent="0.25">
      <c r="A19" s="52" t="s">
        <v>90</v>
      </c>
      <c r="B19" s="52"/>
      <c r="C19" s="52">
        <v>0</v>
      </c>
      <c r="D19" s="52">
        <v>1557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</row>
    <row r="20" spans="1:11" x14ac:dyDescent="0.25">
      <c r="A20" s="52" t="s">
        <v>91</v>
      </c>
      <c r="B20" s="52"/>
      <c r="C20" s="52">
        <v>0</v>
      </c>
      <c r="D20" s="52">
        <v>1557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</row>
    <row r="21" spans="1:11" x14ac:dyDescent="0.25">
      <c r="A21" s="53" t="s">
        <v>72</v>
      </c>
      <c r="B21" s="53"/>
      <c r="C21" s="54">
        <v>102395.4</v>
      </c>
      <c r="D21" s="54">
        <v>252919</v>
      </c>
      <c r="E21" s="54">
        <v>272442</v>
      </c>
      <c r="F21" s="54">
        <v>272442</v>
      </c>
      <c r="G21" s="54">
        <v>272442</v>
      </c>
      <c r="H21" s="54">
        <v>247.00229999999999</v>
      </c>
      <c r="I21" s="54">
        <v>107.71899999999999</v>
      </c>
      <c r="J21" s="54">
        <v>100</v>
      </c>
      <c r="K21" s="54">
        <v>100</v>
      </c>
    </row>
    <row r="22" spans="1:11" x14ac:dyDescent="0.25">
      <c r="A22" s="52" t="s">
        <v>70</v>
      </c>
      <c r="B22" s="52"/>
      <c r="C22" s="52">
        <v>102395.4</v>
      </c>
      <c r="D22" s="52">
        <v>252919</v>
      </c>
      <c r="E22" s="52">
        <v>272442</v>
      </c>
      <c r="F22" s="52">
        <v>272442</v>
      </c>
      <c r="G22" s="52">
        <v>272442</v>
      </c>
      <c r="H22" s="52">
        <v>247.00229999999999</v>
      </c>
      <c r="I22" s="52">
        <v>107.71899999999999</v>
      </c>
      <c r="J22" s="52">
        <v>100</v>
      </c>
      <c r="K22" s="52">
        <v>100</v>
      </c>
    </row>
    <row r="23" spans="1:11" x14ac:dyDescent="0.25">
      <c r="A23" s="52" t="s">
        <v>73</v>
      </c>
      <c r="B23" s="52"/>
      <c r="C23" s="52">
        <v>102395.4</v>
      </c>
      <c r="D23" s="52">
        <v>252919</v>
      </c>
      <c r="E23" s="52">
        <v>272442</v>
      </c>
      <c r="F23" s="52">
        <v>272442</v>
      </c>
      <c r="G23" s="52">
        <v>272442</v>
      </c>
      <c r="H23" s="52">
        <v>247.00229999999999</v>
      </c>
      <c r="I23" s="52">
        <v>107.71899999999999</v>
      </c>
      <c r="J23" s="52">
        <v>100</v>
      </c>
      <c r="K23" s="52">
        <v>100</v>
      </c>
    </row>
    <row r="24" spans="1:11" x14ac:dyDescent="0.25">
      <c r="A24" s="53" t="s">
        <v>74</v>
      </c>
      <c r="B24" s="53"/>
      <c r="C24" s="54">
        <v>501320</v>
      </c>
      <c r="D24" s="54">
        <v>526386</v>
      </c>
      <c r="E24" s="54">
        <v>526386</v>
      </c>
      <c r="F24" s="54">
        <v>526386</v>
      </c>
      <c r="G24" s="54">
        <v>526386</v>
      </c>
      <c r="H24" s="54">
        <v>105</v>
      </c>
      <c r="I24" s="54">
        <v>100</v>
      </c>
      <c r="J24" s="54">
        <v>100</v>
      </c>
      <c r="K24" s="54">
        <v>100</v>
      </c>
    </row>
    <row r="25" spans="1:11" x14ac:dyDescent="0.25">
      <c r="A25" s="52" t="s">
        <v>70</v>
      </c>
      <c r="B25" s="52"/>
      <c r="C25" s="52">
        <v>501320</v>
      </c>
      <c r="D25" s="52">
        <v>526386</v>
      </c>
      <c r="E25" s="52">
        <v>526386</v>
      </c>
      <c r="F25" s="52">
        <v>526386</v>
      </c>
      <c r="G25" s="52">
        <v>526386</v>
      </c>
      <c r="H25" s="52">
        <v>105</v>
      </c>
      <c r="I25" s="52">
        <v>100</v>
      </c>
      <c r="J25" s="52">
        <v>100</v>
      </c>
      <c r="K25" s="52">
        <v>100</v>
      </c>
    </row>
    <row r="26" spans="1:11" x14ac:dyDescent="0.25">
      <c r="A26" s="52" t="s">
        <v>104</v>
      </c>
      <c r="B26" s="52"/>
      <c r="C26" s="52">
        <v>501320</v>
      </c>
      <c r="D26" s="52">
        <v>526386</v>
      </c>
      <c r="E26" s="52">
        <v>526386</v>
      </c>
      <c r="F26" s="52">
        <v>526386</v>
      </c>
      <c r="G26" s="52">
        <v>526386</v>
      </c>
      <c r="H26" s="52">
        <v>105</v>
      </c>
      <c r="I26" s="52">
        <v>100</v>
      </c>
      <c r="J26" s="52">
        <v>100</v>
      </c>
      <c r="K26" s="52">
        <v>100</v>
      </c>
    </row>
    <row r="27" spans="1:11" x14ac:dyDescent="0.25">
      <c r="A27" s="53" t="s">
        <v>75</v>
      </c>
      <c r="B27" s="53"/>
      <c r="C27" s="54">
        <v>50397.11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</row>
    <row r="28" spans="1:11" x14ac:dyDescent="0.25">
      <c r="A28" s="52" t="s">
        <v>70</v>
      </c>
      <c r="B28" s="52"/>
      <c r="C28" s="52">
        <v>50397.11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</row>
    <row r="29" spans="1:11" x14ac:dyDescent="0.25">
      <c r="A29" s="52" t="s">
        <v>76</v>
      </c>
      <c r="B29" s="52"/>
      <c r="C29" s="52">
        <v>50397.11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</row>
    <row r="30" spans="1:11" x14ac:dyDescent="0.25">
      <c r="A30" s="53" t="s">
        <v>77</v>
      </c>
      <c r="B30" s="53"/>
      <c r="C30" s="54">
        <v>126450.97</v>
      </c>
      <c r="D30" s="54">
        <v>318489</v>
      </c>
      <c r="E30" s="54">
        <v>364162</v>
      </c>
      <c r="F30" s="54">
        <v>364162</v>
      </c>
      <c r="G30" s="54">
        <v>364162</v>
      </c>
      <c r="H30" s="54">
        <v>251.86750000000001</v>
      </c>
      <c r="I30" s="54">
        <v>114.34050000000001</v>
      </c>
      <c r="J30" s="54">
        <v>100</v>
      </c>
      <c r="K30" s="54">
        <v>100</v>
      </c>
    </row>
    <row r="31" spans="1:11" x14ac:dyDescent="0.25">
      <c r="A31" s="52" t="s">
        <v>70</v>
      </c>
      <c r="B31" s="52"/>
      <c r="C31" s="52">
        <v>126450.97</v>
      </c>
      <c r="D31" s="52">
        <v>318489</v>
      </c>
      <c r="E31" s="52">
        <v>364162</v>
      </c>
      <c r="F31" s="52">
        <v>364162</v>
      </c>
      <c r="G31" s="52">
        <v>364162</v>
      </c>
      <c r="H31" s="52">
        <v>251.86750000000001</v>
      </c>
      <c r="I31" s="52">
        <v>114.34050000000001</v>
      </c>
      <c r="J31" s="52">
        <v>100</v>
      </c>
      <c r="K31" s="52">
        <v>100</v>
      </c>
    </row>
    <row r="32" spans="1:11" x14ac:dyDescent="0.25">
      <c r="A32" s="52" t="s">
        <v>76</v>
      </c>
      <c r="B32" s="52"/>
      <c r="C32" s="52">
        <v>126450.97</v>
      </c>
      <c r="D32" s="52">
        <v>318489</v>
      </c>
      <c r="E32" s="52">
        <v>364162</v>
      </c>
      <c r="F32" s="52">
        <v>364162</v>
      </c>
      <c r="G32" s="52">
        <v>364162</v>
      </c>
      <c r="H32" s="52">
        <v>251.86750000000001</v>
      </c>
      <c r="I32" s="52">
        <v>114.34050000000001</v>
      </c>
      <c r="J32" s="52">
        <v>100</v>
      </c>
      <c r="K32" s="52">
        <v>100</v>
      </c>
    </row>
    <row r="33" spans="1:11" x14ac:dyDescent="0.25">
      <c r="A33" s="53" t="s">
        <v>115</v>
      </c>
      <c r="B33" s="53"/>
      <c r="C33" s="54">
        <v>0</v>
      </c>
      <c r="D33" s="54">
        <v>0</v>
      </c>
      <c r="E33" s="54">
        <v>7000</v>
      </c>
      <c r="F33" s="54">
        <v>7000</v>
      </c>
      <c r="G33" s="54">
        <v>7000</v>
      </c>
      <c r="H33" s="54">
        <v>0</v>
      </c>
      <c r="I33" s="54">
        <v>0</v>
      </c>
      <c r="J33" s="54">
        <v>0</v>
      </c>
      <c r="K33" s="54">
        <v>0</v>
      </c>
    </row>
    <row r="34" spans="1:11" x14ac:dyDescent="0.25">
      <c r="A34" s="52" t="s">
        <v>70</v>
      </c>
      <c r="B34" s="52"/>
      <c r="C34" s="52">
        <v>0</v>
      </c>
      <c r="D34" s="52">
        <v>0</v>
      </c>
      <c r="E34" s="52">
        <v>7000</v>
      </c>
      <c r="F34" s="52">
        <v>7000</v>
      </c>
      <c r="G34" s="52">
        <v>7000</v>
      </c>
      <c r="H34" s="52">
        <v>0</v>
      </c>
      <c r="I34" s="52">
        <v>0</v>
      </c>
      <c r="J34" s="52">
        <v>0</v>
      </c>
      <c r="K34" s="52">
        <v>0</v>
      </c>
    </row>
    <row r="35" spans="1:11" x14ac:dyDescent="0.25">
      <c r="A35" s="52" t="s">
        <v>105</v>
      </c>
      <c r="B35" s="52"/>
      <c r="C35" s="52">
        <v>0</v>
      </c>
      <c r="D35" s="52">
        <v>0</v>
      </c>
      <c r="E35" s="52">
        <v>7000</v>
      </c>
      <c r="F35" s="52">
        <v>7000</v>
      </c>
      <c r="G35" s="52">
        <v>7000</v>
      </c>
      <c r="H35" s="52">
        <v>0</v>
      </c>
      <c r="I35" s="52">
        <v>0</v>
      </c>
      <c r="J35" s="52">
        <v>0</v>
      </c>
      <c r="K35" s="52">
        <v>0</v>
      </c>
    </row>
    <row r="36" spans="1:11" x14ac:dyDescent="0.25">
      <c r="A36" s="47" t="s">
        <v>79</v>
      </c>
      <c r="B36" s="51"/>
      <c r="C36" s="52">
        <v>1152255.74</v>
      </c>
      <c r="D36" s="52">
        <v>1639436</v>
      </c>
      <c r="E36" s="52">
        <v>1955000</v>
      </c>
      <c r="F36" s="52">
        <v>1955000</v>
      </c>
      <c r="G36" s="52">
        <v>1955000</v>
      </c>
      <c r="H36" s="52">
        <v>142.28049999999999</v>
      </c>
      <c r="I36" s="52">
        <v>119.2483</v>
      </c>
      <c r="J36" s="52">
        <v>100</v>
      </c>
      <c r="K36" s="52">
        <v>100</v>
      </c>
    </row>
    <row r="37" spans="1:11" x14ac:dyDescent="0.25">
      <c r="A37" s="64" t="s">
        <v>121</v>
      </c>
      <c r="B37" s="64"/>
      <c r="C37" s="65">
        <v>0</v>
      </c>
      <c r="D37" s="65">
        <v>-36191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</row>
    <row r="38" spans="1:11" x14ac:dyDescent="0.25">
      <c r="A38" s="53" t="s">
        <v>77</v>
      </c>
      <c r="B38" s="53"/>
      <c r="C38" s="54">
        <v>0</v>
      </c>
      <c r="D38" s="54">
        <v>-36191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</row>
    <row r="39" spans="1:11" x14ac:dyDescent="0.25">
      <c r="A39" s="52" t="s">
        <v>90</v>
      </c>
      <c r="B39" s="52"/>
      <c r="C39" s="52">
        <v>0</v>
      </c>
      <c r="D39" s="52">
        <v>-36191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</row>
    <row r="40" spans="1:11" x14ac:dyDescent="0.25">
      <c r="A40" s="52" t="s">
        <v>91</v>
      </c>
      <c r="B40" s="52"/>
      <c r="C40" s="52">
        <v>0</v>
      </c>
      <c r="D40" s="52">
        <v>-36191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</row>
    <row r="41" spans="1:1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</row>
    <row r="42" spans="1:1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 x14ac:dyDescent="0.25">
      <c r="A43" s="66" t="s">
        <v>122</v>
      </c>
      <c r="B43" s="66"/>
      <c r="C43" s="67">
        <v>1152255.74</v>
      </c>
      <c r="D43" s="67">
        <v>1675627</v>
      </c>
      <c r="E43" s="67">
        <v>1955000</v>
      </c>
      <c r="F43" s="67">
        <v>1955000</v>
      </c>
      <c r="G43" s="67">
        <v>1955000</v>
      </c>
      <c r="H43" s="67">
        <v>145.42140000000001</v>
      </c>
      <c r="I43" s="67">
        <v>116.67270000000001</v>
      </c>
      <c r="J43" s="67">
        <v>100</v>
      </c>
      <c r="K43" s="67">
        <v>100</v>
      </c>
    </row>
    <row r="44" spans="1:11" x14ac:dyDescent="0.25">
      <c r="A44" s="53" t="s">
        <v>69</v>
      </c>
      <c r="B44" s="53"/>
      <c r="C44" s="54">
        <v>297771.53999999998</v>
      </c>
      <c r="D44" s="54">
        <v>577844</v>
      </c>
      <c r="E44" s="54">
        <v>745413</v>
      </c>
      <c r="F44" s="54">
        <v>745413</v>
      </c>
      <c r="G44" s="54">
        <v>745413</v>
      </c>
      <c r="H44" s="54">
        <v>194.05609999999999</v>
      </c>
      <c r="I44" s="54">
        <v>128.999</v>
      </c>
      <c r="J44" s="54">
        <v>100</v>
      </c>
      <c r="K44" s="54">
        <v>100</v>
      </c>
    </row>
    <row r="45" spans="1:11" x14ac:dyDescent="0.25">
      <c r="A45" s="52" t="s">
        <v>80</v>
      </c>
      <c r="B45" s="52"/>
      <c r="C45" s="52">
        <v>297771.53999999998</v>
      </c>
      <c r="D45" s="52">
        <v>577844</v>
      </c>
      <c r="E45" s="52">
        <v>745413</v>
      </c>
      <c r="F45" s="52">
        <v>745413</v>
      </c>
      <c r="G45" s="52">
        <v>745413</v>
      </c>
      <c r="H45" s="52">
        <f>D45/C45*100</f>
        <v>194.0561545942235</v>
      </c>
      <c r="I45" s="52">
        <f>E45/D45*100</f>
        <v>128.9990031911727</v>
      </c>
      <c r="J45" s="52">
        <v>100</v>
      </c>
      <c r="K45" s="52">
        <v>100</v>
      </c>
    </row>
    <row r="46" spans="1:11" x14ac:dyDescent="0.25">
      <c r="A46" s="52" t="s">
        <v>81</v>
      </c>
      <c r="B46" s="52"/>
      <c r="C46" s="52">
        <v>268928.67</v>
      </c>
      <c r="D46" s="52">
        <v>505988</v>
      </c>
      <c r="E46" s="52">
        <v>651964</v>
      </c>
      <c r="F46" s="52">
        <v>651964</v>
      </c>
      <c r="G46" s="52">
        <v>651964</v>
      </c>
      <c r="H46" s="52">
        <f>D46/C46*100</f>
        <v>188.14951935024257</v>
      </c>
      <c r="I46" s="52">
        <v>128.84960000000001</v>
      </c>
      <c r="J46" s="52">
        <v>100</v>
      </c>
      <c r="K46" s="52">
        <v>100</v>
      </c>
    </row>
    <row r="47" spans="1:11" x14ac:dyDescent="0.25">
      <c r="A47" s="52" t="s">
        <v>82</v>
      </c>
      <c r="B47" s="52"/>
      <c r="C47" s="52">
        <v>26088.87</v>
      </c>
      <c r="D47" s="52">
        <v>60458</v>
      </c>
      <c r="E47" s="52">
        <v>75243</v>
      </c>
      <c r="F47" s="52">
        <v>75243</v>
      </c>
      <c r="G47" s="52">
        <v>75243</v>
      </c>
      <c r="H47" s="52">
        <f>D47/C47*100</f>
        <v>231.73866863532226</v>
      </c>
      <c r="I47" s="52">
        <v>124.45489999999999</v>
      </c>
      <c r="J47" s="52">
        <v>100</v>
      </c>
      <c r="K47" s="52">
        <v>100</v>
      </c>
    </row>
    <row r="48" spans="1:11" x14ac:dyDescent="0.25">
      <c r="A48" s="52" t="s">
        <v>83</v>
      </c>
      <c r="B48" s="52"/>
      <c r="C48" s="52">
        <v>0</v>
      </c>
      <c r="D48" s="52">
        <v>45</v>
      </c>
      <c r="E48" s="52">
        <v>67</v>
      </c>
      <c r="F48" s="52">
        <v>67</v>
      </c>
      <c r="G48" s="52">
        <v>67</v>
      </c>
      <c r="H48" s="52">
        <v>0</v>
      </c>
      <c r="I48" s="52">
        <v>148.8888</v>
      </c>
      <c r="J48" s="52">
        <v>100</v>
      </c>
      <c r="K48" s="52">
        <v>100</v>
      </c>
    </row>
    <row r="49" spans="1:11" x14ac:dyDescent="0.25">
      <c r="A49" s="52" t="s">
        <v>84</v>
      </c>
      <c r="B49" s="52"/>
      <c r="C49" s="52">
        <v>2754</v>
      </c>
      <c r="D49" s="52">
        <v>11353</v>
      </c>
      <c r="E49" s="52">
        <v>18139</v>
      </c>
      <c r="F49" s="52">
        <v>18139</v>
      </c>
      <c r="G49" s="52">
        <v>18139</v>
      </c>
      <c r="H49" s="52">
        <f>D49/C49*100</f>
        <v>412.23674655047205</v>
      </c>
      <c r="I49" s="52">
        <v>159.77269999999999</v>
      </c>
      <c r="J49" s="52">
        <v>100</v>
      </c>
      <c r="K49" s="52">
        <v>100</v>
      </c>
    </row>
    <row r="50" spans="1:11" x14ac:dyDescent="0.25">
      <c r="A50" s="53" t="s">
        <v>71</v>
      </c>
      <c r="B50" s="53"/>
      <c r="C50" s="54">
        <v>27147.06</v>
      </c>
      <c r="D50" s="54">
        <v>36180</v>
      </c>
      <c r="E50" s="54">
        <v>39600</v>
      </c>
      <c r="F50" s="54">
        <v>39600</v>
      </c>
      <c r="G50" s="54">
        <v>39600</v>
      </c>
      <c r="H50" s="54">
        <v>133.2741</v>
      </c>
      <c r="I50" s="54">
        <v>109.45269999999999</v>
      </c>
      <c r="J50" s="54">
        <v>100</v>
      </c>
      <c r="K50" s="54">
        <v>100</v>
      </c>
    </row>
    <row r="51" spans="1:11" x14ac:dyDescent="0.25">
      <c r="A51" s="52" t="s">
        <v>80</v>
      </c>
      <c r="B51" s="52"/>
      <c r="C51" s="52">
        <v>27147.06</v>
      </c>
      <c r="D51" s="52">
        <v>36180</v>
      </c>
      <c r="E51" s="52">
        <v>39600</v>
      </c>
      <c r="F51" s="52">
        <v>39600</v>
      </c>
      <c r="G51" s="52">
        <v>39600</v>
      </c>
      <c r="H51" s="52">
        <v>133.2741</v>
      </c>
      <c r="I51" s="52">
        <v>109.45269999999999</v>
      </c>
      <c r="J51" s="52">
        <v>100</v>
      </c>
      <c r="K51" s="52">
        <v>100</v>
      </c>
    </row>
    <row r="52" spans="1:11" x14ac:dyDescent="0.25">
      <c r="A52" s="52" t="s">
        <v>82</v>
      </c>
      <c r="B52" s="52"/>
      <c r="C52" s="52">
        <v>27142.639999999999</v>
      </c>
      <c r="D52" s="52">
        <v>36114</v>
      </c>
      <c r="E52" s="52">
        <v>39500</v>
      </c>
      <c r="F52" s="52">
        <v>39500</v>
      </c>
      <c r="G52" s="52">
        <v>39500</v>
      </c>
      <c r="H52" s="52">
        <v>133.05260000000001</v>
      </c>
      <c r="I52" s="52">
        <v>109.3758</v>
      </c>
      <c r="J52" s="52">
        <v>100</v>
      </c>
      <c r="K52" s="52">
        <v>100</v>
      </c>
    </row>
    <row r="53" spans="1:11" x14ac:dyDescent="0.25">
      <c r="A53" s="52" t="s">
        <v>83</v>
      </c>
      <c r="B53" s="52"/>
      <c r="C53" s="52">
        <v>4.42</v>
      </c>
      <c r="D53" s="52">
        <v>66</v>
      </c>
      <c r="E53" s="52">
        <v>100</v>
      </c>
      <c r="F53" s="52">
        <v>100</v>
      </c>
      <c r="G53" s="52">
        <v>100</v>
      </c>
      <c r="H53" s="52">
        <v>1493.2126000000001</v>
      </c>
      <c r="I53" s="52">
        <v>151.51509999999999</v>
      </c>
      <c r="J53" s="52">
        <v>100</v>
      </c>
      <c r="K53" s="52">
        <v>100</v>
      </c>
    </row>
    <row r="54" spans="1:11" x14ac:dyDescent="0.25">
      <c r="A54" s="53" t="s">
        <v>72</v>
      </c>
      <c r="B54" s="53"/>
      <c r="C54" s="54">
        <f>C59+C55</f>
        <v>115108.70000000001</v>
      </c>
      <c r="D54" s="54">
        <f>D59+D55</f>
        <v>252919</v>
      </c>
      <c r="E54" s="54">
        <f>E59+E55</f>
        <v>272442</v>
      </c>
      <c r="F54" s="54">
        <f>F59+F55</f>
        <v>272442</v>
      </c>
      <c r="G54" s="54">
        <f>G59+G55</f>
        <v>272442</v>
      </c>
      <c r="H54" s="54">
        <v>165.6311</v>
      </c>
      <c r="I54" s="54">
        <v>106.2016</v>
      </c>
      <c r="J54" s="54">
        <v>100</v>
      </c>
      <c r="K54" s="54">
        <v>100</v>
      </c>
    </row>
    <row r="55" spans="1:11" x14ac:dyDescent="0.25">
      <c r="A55" s="52" t="s">
        <v>80</v>
      </c>
      <c r="B55" s="52"/>
      <c r="C55" s="52">
        <v>74212.47</v>
      </c>
      <c r="D55" s="52">
        <v>122919</v>
      </c>
      <c r="E55" s="52">
        <v>130542</v>
      </c>
      <c r="F55" s="52">
        <v>130542</v>
      </c>
      <c r="G55" s="52">
        <v>130542</v>
      </c>
      <c r="H55" s="52">
        <f>D55/C55*100</f>
        <v>165.63119378724357</v>
      </c>
      <c r="I55" s="52">
        <f>E55/D55*100</f>
        <v>106.20164498572231</v>
      </c>
      <c r="J55" s="52">
        <v>100</v>
      </c>
      <c r="K55" s="52">
        <v>100</v>
      </c>
    </row>
    <row r="56" spans="1:11" x14ac:dyDescent="0.25">
      <c r="A56" s="52" t="s">
        <v>81</v>
      </c>
      <c r="B56" s="52"/>
      <c r="C56" s="52">
        <v>0</v>
      </c>
      <c r="D56" s="52">
        <v>16564</v>
      </c>
      <c r="E56" s="52">
        <v>20100</v>
      </c>
      <c r="F56" s="52">
        <v>20100</v>
      </c>
      <c r="G56" s="52">
        <v>20100</v>
      </c>
      <c r="H56" s="52">
        <v>0</v>
      </c>
      <c r="I56" s="52">
        <f t="shared" ref="I56:I61" si="0">E56/D56*100</f>
        <v>121.3475006037189</v>
      </c>
      <c r="J56" s="52">
        <v>100</v>
      </c>
      <c r="K56" s="52">
        <v>100</v>
      </c>
    </row>
    <row r="57" spans="1:11" x14ac:dyDescent="0.25">
      <c r="A57" s="52" t="s">
        <v>82</v>
      </c>
      <c r="B57" s="52"/>
      <c r="C57" s="52">
        <v>72102.59</v>
      </c>
      <c r="D57" s="52">
        <v>101455</v>
      </c>
      <c r="E57" s="52">
        <v>105442</v>
      </c>
      <c r="F57" s="52">
        <v>105442</v>
      </c>
      <c r="G57" s="52">
        <v>105442</v>
      </c>
      <c r="H57" s="52">
        <f t="shared" ref="H57:H61" si="1">D57/C57*100</f>
        <v>140.70923111083803</v>
      </c>
      <c r="I57" s="52">
        <f t="shared" si="0"/>
        <v>103.92982110295206</v>
      </c>
      <c r="J57" s="52">
        <v>100</v>
      </c>
      <c r="K57" s="52">
        <v>100</v>
      </c>
    </row>
    <row r="58" spans="1:11" x14ac:dyDescent="0.25">
      <c r="A58" s="52" t="s">
        <v>84</v>
      </c>
      <c r="B58" s="52"/>
      <c r="C58" s="52">
        <v>2109.88</v>
      </c>
      <c r="D58" s="52">
        <v>4900</v>
      </c>
      <c r="E58" s="52">
        <v>5000</v>
      </c>
      <c r="F58" s="52">
        <v>5000</v>
      </c>
      <c r="G58" s="52">
        <v>5000</v>
      </c>
      <c r="H58" s="52">
        <f t="shared" si="1"/>
        <v>232.24069615333573</v>
      </c>
      <c r="I58" s="52">
        <f t="shared" si="0"/>
        <v>102.04081632653062</v>
      </c>
      <c r="J58" s="52">
        <v>100</v>
      </c>
      <c r="K58" s="52">
        <v>100</v>
      </c>
    </row>
    <row r="59" spans="1:11" x14ac:dyDescent="0.25">
      <c r="A59" s="52" t="s">
        <v>85</v>
      </c>
      <c r="B59" s="52"/>
      <c r="C59" s="52">
        <f>SUM(C60:C61)</f>
        <v>40896.230000000003</v>
      </c>
      <c r="D59" s="52">
        <f>SUM(D60:D61)</f>
        <v>130000</v>
      </c>
      <c r="E59" s="52">
        <f>SUM(E60:E61)</f>
        <v>141900</v>
      </c>
      <c r="F59" s="52">
        <f>SUM(F60:F61)</f>
        <v>141900</v>
      </c>
      <c r="G59" s="52">
        <f>SUM(G60:G61)</f>
        <v>141900</v>
      </c>
      <c r="H59" s="52">
        <f t="shared" si="1"/>
        <v>317.8777114663136</v>
      </c>
      <c r="I59" s="52">
        <f t="shared" si="0"/>
        <v>109.15384615384616</v>
      </c>
      <c r="J59" s="52">
        <v>100</v>
      </c>
      <c r="K59" s="52">
        <v>100</v>
      </c>
    </row>
    <row r="60" spans="1:11" x14ac:dyDescent="0.25">
      <c r="A60" s="52" t="s">
        <v>86</v>
      </c>
      <c r="B60" s="52"/>
      <c r="C60" s="52">
        <v>7151.47</v>
      </c>
      <c r="D60" s="52">
        <v>82000</v>
      </c>
      <c r="E60" s="52">
        <v>82000</v>
      </c>
      <c r="F60" s="52">
        <v>82000</v>
      </c>
      <c r="G60" s="52">
        <v>82000</v>
      </c>
      <c r="H60" s="52">
        <f t="shared" si="1"/>
        <v>1146.6174087285549</v>
      </c>
      <c r="I60" s="52">
        <f t="shared" si="0"/>
        <v>100</v>
      </c>
      <c r="J60" s="52">
        <v>100</v>
      </c>
      <c r="K60" s="52">
        <v>100</v>
      </c>
    </row>
    <row r="61" spans="1:11" x14ac:dyDescent="0.25">
      <c r="A61" s="52" t="s">
        <v>87</v>
      </c>
      <c r="B61" s="52"/>
      <c r="C61" s="52">
        <v>33744.76</v>
      </c>
      <c r="D61" s="52">
        <v>48000</v>
      </c>
      <c r="E61" s="52">
        <v>59900</v>
      </c>
      <c r="F61" s="52">
        <v>59900</v>
      </c>
      <c r="G61" s="52">
        <v>59900</v>
      </c>
      <c r="H61" s="52">
        <f t="shared" si="1"/>
        <v>142.24430696795591</v>
      </c>
      <c r="I61" s="52">
        <f t="shared" si="0"/>
        <v>124.79166666666666</v>
      </c>
      <c r="J61" s="52">
        <v>100</v>
      </c>
      <c r="K61" s="52">
        <v>100</v>
      </c>
    </row>
    <row r="62" spans="1:11" x14ac:dyDescent="0.25">
      <c r="A62" s="53" t="s">
        <v>74</v>
      </c>
      <c r="B62" s="53"/>
      <c r="C62" s="54">
        <v>508322.04</v>
      </c>
      <c r="D62" s="54">
        <v>526386</v>
      </c>
      <c r="E62" s="54">
        <v>526386</v>
      </c>
      <c r="F62" s="54">
        <v>526386</v>
      </c>
      <c r="G62" s="54">
        <v>526386</v>
      </c>
      <c r="H62" s="54">
        <v>103.5536</v>
      </c>
      <c r="I62" s="54">
        <v>100</v>
      </c>
      <c r="J62" s="54">
        <v>100</v>
      </c>
      <c r="K62" s="54">
        <v>100</v>
      </c>
    </row>
    <row r="63" spans="1:11" x14ac:dyDescent="0.25">
      <c r="A63" s="52" t="s">
        <v>80</v>
      </c>
      <c r="B63" s="52"/>
      <c r="C63" s="52">
        <v>508322.04</v>
      </c>
      <c r="D63" s="52">
        <v>526386</v>
      </c>
      <c r="E63" s="52">
        <v>526386</v>
      </c>
      <c r="F63" s="52">
        <v>526386</v>
      </c>
      <c r="G63" s="52">
        <v>526386</v>
      </c>
      <c r="H63" s="52">
        <v>103.5536</v>
      </c>
      <c r="I63" s="52">
        <v>100</v>
      </c>
      <c r="J63" s="52">
        <v>100</v>
      </c>
      <c r="K63" s="52">
        <v>100</v>
      </c>
    </row>
    <row r="64" spans="1:11" x14ac:dyDescent="0.25">
      <c r="A64" s="52" t="s">
        <v>81</v>
      </c>
      <c r="B64" s="52"/>
      <c r="C64" s="52">
        <v>461521</v>
      </c>
      <c r="D64" s="52">
        <v>447428</v>
      </c>
      <c r="E64" s="52">
        <v>447428</v>
      </c>
      <c r="F64" s="52">
        <v>447428</v>
      </c>
      <c r="G64" s="52">
        <v>447428</v>
      </c>
      <c r="H64" s="52">
        <v>96.946399999999997</v>
      </c>
      <c r="I64" s="52">
        <v>100</v>
      </c>
      <c r="J64" s="52">
        <v>100</v>
      </c>
      <c r="K64" s="52">
        <v>100</v>
      </c>
    </row>
    <row r="65" spans="1:11" x14ac:dyDescent="0.25">
      <c r="A65" s="52" t="s">
        <v>82</v>
      </c>
      <c r="B65" s="52"/>
      <c r="C65" s="52">
        <v>46801.04</v>
      </c>
      <c r="D65" s="52">
        <v>78958</v>
      </c>
      <c r="E65" s="52">
        <v>78958</v>
      </c>
      <c r="F65" s="52">
        <v>78958</v>
      </c>
      <c r="G65" s="52">
        <v>78958</v>
      </c>
      <c r="H65" s="52">
        <v>168.7099</v>
      </c>
      <c r="I65" s="52">
        <v>100</v>
      </c>
      <c r="J65" s="52">
        <v>100</v>
      </c>
      <c r="K65" s="52">
        <v>100</v>
      </c>
    </row>
    <row r="66" spans="1:11" x14ac:dyDescent="0.25">
      <c r="A66" s="53" t="s">
        <v>75</v>
      </c>
      <c r="B66" s="53"/>
      <c r="C66" s="54">
        <v>55706.02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</row>
    <row r="67" spans="1:11" x14ac:dyDescent="0.25">
      <c r="A67" s="52" t="s">
        <v>80</v>
      </c>
      <c r="B67" s="52"/>
      <c r="C67" s="52">
        <v>55706.02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</row>
    <row r="68" spans="1:11" x14ac:dyDescent="0.25">
      <c r="A68" s="52" t="s">
        <v>82</v>
      </c>
      <c r="B68" s="52"/>
      <c r="C68" s="52">
        <v>55706.02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</row>
    <row r="69" spans="1:11" x14ac:dyDescent="0.25">
      <c r="A69" s="53" t="s">
        <v>77</v>
      </c>
      <c r="B69" s="53"/>
      <c r="C69" s="54">
        <v>145472.79</v>
      </c>
      <c r="D69" s="54">
        <v>282298</v>
      </c>
      <c r="E69" s="54">
        <v>364159</v>
      </c>
      <c r="F69" s="54">
        <v>364159</v>
      </c>
      <c r="G69" s="54">
        <v>364159</v>
      </c>
      <c r="H69" s="54">
        <v>194.05549999999999</v>
      </c>
      <c r="I69" s="54">
        <v>128.99799999999999</v>
      </c>
      <c r="J69" s="54">
        <v>100</v>
      </c>
      <c r="K69" s="54">
        <v>100</v>
      </c>
    </row>
    <row r="70" spans="1:11" x14ac:dyDescent="0.25">
      <c r="A70" s="52" t="s">
        <v>80</v>
      </c>
      <c r="B70" s="52"/>
      <c r="C70" s="52">
        <v>145472.79</v>
      </c>
      <c r="D70" s="52">
        <v>282298</v>
      </c>
      <c r="E70" s="52">
        <v>364159</v>
      </c>
      <c r="F70" s="52">
        <v>364159</v>
      </c>
      <c r="G70" s="52">
        <v>364159</v>
      </c>
      <c r="H70" s="52">
        <v>194.05549999999999</v>
      </c>
      <c r="I70" s="52">
        <v>128.99799999999999</v>
      </c>
      <c r="J70" s="52">
        <v>100</v>
      </c>
      <c r="K70" s="52">
        <v>100</v>
      </c>
    </row>
    <row r="71" spans="1:11" x14ac:dyDescent="0.25">
      <c r="A71" s="52" t="s">
        <v>81</v>
      </c>
      <c r="B71" s="52"/>
      <c r="C71" s="52">
        <v>131381.5</v>
      </c>
      <c r="D71" s="52">
        <v>247194</v>
      </c>
      <c r="E71" s="52">
        <v>318508</v>
      </c>
      <c r="F71" s="52">
        <v>318508</v>
      </c>
      <c r="G71" s="52">
        <v>318508</v>
      </c>
      <c r="H71" s="52">
        <v>188.1497</v>
      </c>
      <c r="I71" s="52">
        <v>128.8494</v>
      </c>
      <c r="J71" s="52">
        <v>100</v>
      </c>
      <c r="K71" s="52">
        <v>100</v>
      </c>
    </row>
    <row r="72" spans="1:11" x14ac:dyDescent="0.25">
      <c r="A72" s="52" t="s">
        <v>82</v>
      </c>
      <c r="B72" s="52"/>
      <c r="C72" s="52">
        <v>12745.29</v>
      </c>
      <c r="D72" s="52">
        <v>29535</v>
      </c>
      <c r="E72" s="52">
        <v>36757</v>
      </c>
      <c r="F72" s="52">
        <v>36757</v>
      </c>
      <c r="G72" s="52">
        <v>36757</v>
      </c>
      <c r="H72" s="52">
        <v>231.73259999999999</v>
      </c>
      <c r="I72" s="52">
        <v>124.45229999999999</v>
      </c>
      <c r="J72" s="52">
        <v>100</v>
      </c>
      <c r="K72" s="52">
        <v>100</v>
      </c>
    </row>
    <row r="73" spans="1:11" x14ac:dyDescent="0.25">
      <c r="A73" s="52" t="s">
        <v>83</v>
      </c>
      <c r="B73" s="52"/>
      <c r="C73" s="52">
        <v>0</v>
      </c>
      <c r="D73" s="52">
        <v>22</v>
      </c>
      <c r="E73" s="52">
        <v>33</v>
      </c>
      <c r="F73" s="52">
        <v>33</v>
      </c>
      <c r="G73" s="52">
        <v>33</v>
      </c>
      <c r="H73" s="52">
        <v>0</v>
      </c>
      <c r="I73" s="52">
        <v>150</v>
      </c>
      <c r="J73" s="52">
        <v>100</v>
      </c>
      <c r="K73" s="52">
        <v>100</v>
      </c>
    </row>
    <row r="74" spans="1:11" x14ac:dyDescent="0.25">
      <c r="A74" s="52" t="s">
        <v>84</v>
      </c>
      <c r="B74" s="52"/>
      <c r="C74" s="52">
        <v>1346</v>
      </c>
      <c r="D74" s="52">
        <v>5547</v>
      </c>
      <c r="E74" s="52">
        <v>8861</v>
      </c>
      <c r="F74" s="52">
        <v>8861</v>
      </c>
      <c r="G74" s="52">
        <v>8861</v>
      </c>
      <c r="H74" s="52">
        <v>412.10989999999998</v>
      </c>
      <c r="I74" s="52">
        <v>159.744</v>
      </c>
      <c r="J74" s="52">
        <v>100</v>
      </c>
      <c r="K74" s="52">
        <v>100</v>
      </c>
    </row>
    <row r="75" spans="1:11" x14ac:dyDescent="0.25">
      <c r="A75" s="53" t="s">
        <v>115</v>
      </c>
      <c r="B75" s="53"/>
      <c r="C75" s="54">
        <v>0</v>
      </c>
      <c r="D75" s="54">
        <v>0</v>
      </c>
      <c r="E75" s="54">
        <v>7000</v>
      </c>
      <c r="F75" s="54">
        <v>7000</v>
      </c>
      <c r="G75" s="54">
        <v>7000</v>
      </c>
      <c r="H75" s="54">
        <v>0</v>
      </c>
      <c r="I75" s="54">
        <v>0</v>
      </c>
      <c r="J75" s="54">
        <v>0</v>
      </c>
      <c r="K75" s="54">
        <v>0</v>
      </c>
    </row>
    <row r="76" spans="1:11" x14ac:dyDescent="0.25">
      <c r="A76" s="52" t="s">
        <v>80</v>
      </c>
      <c r="B76" s="52"/>
      <c r="C76" s="52">
        <v>0</v>
      </c>
      <c r="D76" s="52">
        <v>0</v>
      </c>
      <c r="E76" s="52">
        <v>7000</v>
      </c>
      <c r="F76" s="52">
        <v>7000</v>
      </c>
      <c r="G76" s="52">
        <v>7000</v>
      </c>
      <c r="H76" s="52">
        <v>0</v>
      </c>
      <c r="I76" s="52">
        <v>0</v>
      </c>
      <c r="J76" s="52">
        <v>0</v>
      </c>
      <c r="K76" s="52">
        <v>0</v>
      </c>
    </row>
    <row r="77" spans="1:11" x14ac:dyDescent="0.25">
      <c r="A77" s="52" t="s">
        <v>81</v>
      </c>
      <c r="B77" s="52"/>
      <c r="C77" s="52">
        <v>0</v>
      </c>
      <c r="D77" s="52">
        <v>0</v>
      </c>
      <c r="E77" s="52">
        <v>7000</v>
      </c>
      <c r="F77" s="52">
        <v>7000</v>
      </c>
      <c r="G77" s="52">
        <v>7000</v>
      </c>
      <c r="H77" s="52">
        <v>0</v>
      </c>
      <c r="I77" s="52">
        <v>0</v>
      </c>
      <c r="J77" s="52">
        <v>0</v>
      </c>
      <c r="K77" s="52">
        <v>0</v>
      </c>
    </row>
    <row r="78" spans="1:11" x14ac:dyDescent="0.25">
      <c r="A78" s="53" t="s">
        <v>78</v>
      </c>
      <c r="B78" s="53"/>
      <c r="C78" s="54">
        <v>2727.59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</row>
    <row r="79" spans="1:11" x14ac:dyDescent="0.25">
      <c r="A79" s="52" t="s">
        <v>85</v>
      </c>
      <c r="B79" s="52"/>
      <c r="C79" s="52">
        <v>2727.59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</row>
    <row r="80" spans="1:11" x14ac:dyDescent="0.25">
      <c r="A80" s="52" t="s">
        <v>86</v>
      </c>
      <c r="B80" s="52"/>
      <c r="C80" s="52">
        <v>2727.59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</row>
  </sheetData>
  <mergeCells count="4">
    <mergeCell ref="A3:I3"/>
    <mergeCell ref="A5:I5"/>
    <mergeCell ref="A1:K1"/>
    <mergeCell ref="B6:G6"/>
  </mergeCells>
  <pageMargins left="0.7" right="0.7" top="0.75" bottom="0.75" header="0.3" footer="0.3"/>
  <pageSetup paperSize="9" scale="83" fitToHeight="0" orientation="landscape" r:id="rId1"/>
  <rowBreaks count="2" manualBreakCount="2">
    <brk id="35" max="16383" man="1"/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DEDF-E1F5-4E0B-A9DF-BE8C9154DB9E}">
  <dimension ref="A1:G34"/>
  <sheetViews>
    <sheetView workbookViewId="0">
      <selection activeCell="H35" sqref="H35"/>
    </sheetView>
  </sheetViews>
  <sheetFormatPr defaultRowHeight="15" x14ac:dyDescent="0.25"/>
  <cols>
    <col min="1" max="1" width="8.7109375" customWidth="1"/>
    <col min="2" max="2" width="48.5703125" customWidth="1"/>
    <col min="3" max="7" width="14.7109375" customWidth="1"/>
  </cols>
  <sheetData>
    <row r="1" spans="1:7" ht="34.5" customHeight="1" x14ac:dyDescent="0.25">
      <c r="A1" s="76" t="s">
        <v>123</v>
      </c>
      <c r="B1" s="76"/>
      <c r="C1" s="76"/>
      <c r="D1" s="76"/>
      <c r="E1" s="76"/>
      <c r="F1" s="76"/>
    </row>
    <row r="2" spans="1:7" x14ac:dyDescent="0.25">
      <c r="A2" s="55"/>
      <c r="B2" s="55"/>
      <c r="C2" s="55"/>
      <c r="D2" s="55"/>
      <c r="E2" s="55"/>
      <c r="F2" s="55"/>
    </row>
    <row r="3" spans="1:7" ht="15.75" customHeight="1" x14ac:dyDescent="0.25">
      <c r="A3" s="76" t="s">
        <v>156</v>
      </c>
      <c r="B3" s="76"/>
      <c r="C3" s="76"/>
      <c r="D3" s="76"/>
      <c r="E3" s="76"/>
      <c r="F3" s="76"/>
    </row>
    <row r="4" spans="1:7" x14ac:dyDescent="0.25">
      <c r="A4" s="55"/>
      <c r="B4" s="55"/>
      <c r="C4" s="55"/>
      <c r="D4" s="55"/>
      <c r="E4" s="56"/>
      <c r="F4" s="56"/>
    </row>
    <row r="5" spans="1:7" x14ac:dyDescent="0.25">
      <c r="A5" s="86" t="s">
        <v>120</v>
      </c>
      <c r="B5" s="86"/>
      <c r="C5" s="86"/>
      <c r="D5" s="86"/>
      <c r="E5" s="86"/>
      <c r="F5" s="86"/>
    </row>
    <row r="6" spans="1:7" ht="14.25" customHeight="1" x14ac:dyDescent="0.25">
      <c r="A6" s="4"/>
      <c r="B6" s="4"/>
      <c r="C6" s="4"/>
      <c r="D6" s="4"/>
      <c r="E6" s="5"/>
      <c r="F6" s="5"/>
    </row>
    <row r="7" spans="1:7" s="175" customFormat="1" ht="25.5" x14ac:dyDescent="0.2">
      <c r="A7" s="45" t="s">
        <v>139</v>
      </c>
      <c r="B7" s="159" t="s">
        <v>16</v>
      </c>
      <c r="C7" s="187" t="s">
        <v>51</v>
      </c>
      <c r="D7" s="187" t="s">
        <v>52</v>
      </c>
      <c r="E7" s="187" t="s">
        <v>52</v>
      </c>
      <c r="F7" s="187" t="s">
        <v>53</v>
      </c>
      <c r="G7" s="187" t="s">
        <v>53</v>
      </c>
    </row>
    <row r="8" spans="1:7" s="175" customFormat="1" ht="15" customHeight="1" x14ac:dyDescent="0.2">
      <c r="A8" s="45"/>
      <c r="B8" s="159"/>
      <c r="C8" s="159">
        <v>1</v>
      </c>
      <c r="D8" s="3">
        <v>2</v>
      </c>
      <c r="E8" s="3">
        <v>3</v>
      </c>
      <c r="F8" s="3">
        <v>4</v>
      </c>
      <c r="G8" s="3">
        <v>5</v>
      </c>
    </row>
    <row r="9" spans="1:7" s="175" customFormat="1" ht="14.25" customHeight="1" x14ac:dyDescent="0.2">
      <c r="A9" s="45"/>
      <c r="B9" s="159"/>
      <c r="C9" s="159">
        <v>2024</v>
      </c>
      <c r="D9" s="3">
        <v>2025</v>
      </c>
      <c r="E9" s="3">
        <v>2026</v>
      </c>
      <c r="F9" s="3">
        <v>2027</v>
      </c>
      <c r="G9" s="3">
        <v>2028</v>
      </c>
    </row>
    <row r="10" spans="1:7" s="175" customFormat="1" ht="15" customHeight="1" x14ac:dyDescent="0.2">
      <c r="A10" s="183"/>
      <c r="B10" s="184" t="s">
        <v>140</v>
      </c>
      <c r="C10" s="185">
        <v>0</v>
      </c>
      <c r="D10" s="185">
        <v>0</v>
      </c>
      <c r="E10" s="185">
        <v>0</v>
      </c>
      <c r="F10" s="186">
        <v>0</v>
      </c>
      <c r="G10" s="188">
        <v>0</v>
      </c>
    </row>
    <row r="11" spans="1:7" s="175" customFormat="1" ht="14.1" customHeight="1" x14ac:dyDescent="0.2">
      <c r="A11" s="189">
        <v>1</v>
      </c>
      <c r="B11" s="189" t="s">
        <v>141</v>
      </c>
      <c r="C11" s="158"/>
      <c r="D11" s="158"/>
      <c r="E11" s="158"/>
      <c r="F11" s="190"/>
      <c r="G11" s="191"/>
    </row>
    <row r="12" spans="1:7" s="176" customFormat="1" ht="14.1" customHeight="1" x14ac:dyDescent="0.2">
      <c r="A12" s="172" t="s">
        <v>142</v>
      </c>
      <c r="B12" s="173" t="s">
        <v>143</v>
      </c>
      <c r="C12" s="150"/>
      <c r="D12" s="150"/>
      <c r="E12" s="150"/>
      <c r="F12" s="181"/>
      <c r="G12" s="182"/>
    </row>
    <row r="13" spans="1:7" s="175" customFormat="1" ht="14.1" customHeight="1" x14ac:dyDescent="0.2">
      <c r="A13" s="157">
        <v>3</v>
      </c>
      <c r="B13" s="157" t="s">
        <v>144</v>
      </c>
      <c r="C13" s="158"/>
      <c r="D13" s="158"/>
      <c r="E13" s="158"/>
      <c r="F13" s="190"/>
      <c r="G13" s="191"/>
    </row>
    <row r="14" spans="1:7" s="176" customFormat="1" ht="14.1" customHeight="1" x14ac:dyDescent="0.2">
      <c r="A14" s="174" t="s">
        <v>101</v>
      </c>
      <c r="B14" s="151" t="s">
        <v>145</v>
      </c>
      <c r="C14" s="150"/>
      <c r="D14" s="150"/>
      <c r="E14" s="150"/>
      <c r="F14" s="181"/>
      <c r="G14" s="182"/>
    </row>
    <row r="15" spans="1:7" s="175" customFormat="1" ht="14.1" customHeight="1" x14ac:dyDescent="0.2">
      <c r="A15" s="157">
        <v>4</v>
      </c>
      <c r="B15" s="157" t="s">
        <v>146</v>
      </c>
      <c r="C15" s="158"/>
      <c r="D15" s="158"/>
      <c r="E15" s="158"/>
      <c r="F15" s="190"/>
      <c r="G15" s="191"/>
    </row>
    <row r="16" spans="1:7" s="176" customFormat="1" ht="14.1" customHeight="1" x14ac:dyDescent="0.2">
      <c r="A16" s="174" t="s">
        <v>100</v>
      </c>
      <c r="B16" s="151" t="s">
        <v>147</v>
      </c>
      <c r="C16" s="150"/>
      <c r="D16" s="150"/>
      <c r="E16" s="150"/>
      <c r="F16" s="181"/>
      <c r="G16" s="182"/>
    </row>
    <row r="17" spans="1:7" s="175" customFormat="1" ht="14.1" customHeight="1" x14ac:dyDescent="0.2">
      <c r="A17" s="157">
        <v>5</v>
      </c>
      <c r="B17" s="157" t="s">
        <v>148</v>
      </c>
      <c r="C17" s="158"/>
      <c r="D17" s="158"/>
      <c r="E17" s="158"/>
      <c r="F17" s="190"/>
      <c r="G17" s="191"/>
    </row>
    <row r="18" spans="1:7" s="176" customFormat="1" ht="14.1" customHeight="1" x14ac:dyDescent="0.2">
      <c r="A18" s="174" t="s">
        <v>149</v>
      </c>
      <c r="B18" s="151" t="s">
        <v>150</v>
      </c>
      <c r="C18" s="150"/>
      <c r="D18" s="150"/>
      <c r="E18" s="150"/>
      <c r="F18" s="181"/>
      <c r="G18" s="182"/>
    </row>
    <row r="19" spans="1:7" s="68" customFormat="1" ht="14.1" customHeight="1" x14ac:dyDescent="0.25">
      <c r="A19" s="174" t="s">
        <v>99</v>
      </c>
      <c r="B19" s="151" t="s">
        <v>151</v>
      </c>
      <c r="C19" s="150"/>
      <c r="D19" s="150"/>
      <c r="E19" s="150"/>
      <c r="F19" s="181"/>
      <c r="G19" s="155"/>
    </row>
    <row r="20" spans="1:7" ht="14.1" customHeight="1" x14ac:dyDescent="0.25">
      <c r="A20" s="157">
        <v>6</v>
      </c>
      <c r="B20" s="157" t="s">
        <v>152</v>
      </c>
      <c r="C20" s="158"/>
      <c r="D20" s="158"/>
      <c r="E20" s="158"/>
      <c r="F20" s="190"/>
      <c r="G20" s="192"/>
    </row>
    <row r="21" spans="1:7" s="68" customFormat="1" ht="14.1" customHeight="1" x14ac:dyDescent="0.25">
      <c r="A21" s="174" t="s">
        <v>153</v>
      </c>
      <c r="B21" s="151" t="s">
        <v>154</v>
      </c>
      <c r="C21" s="150"/>
      <c r="D21" s="150"/>
      <c r="E21" s="150"/>
      <c r="F21" s="181"/>
      <c r="G21" s="155"/>
    </row>
    <row r="22" spans="1:7" x14ac:dyDescent="0.25">
      <c r="A22" s="106"/>
      <c r="B22" s="184" t="s">
        <v>155</v>
      </c>
      <c r="C22" s="185">
        <v>0</v>
      </c>
      <c r="D22" s="185">
        <v>0</v>
      </c>
      <c r="E22" s="185">
        <v>0</v>
      </c>
      <c r="F22" s="186">
        <v>0</v>
      </c>
      <c r="G22" s="188">
        <v>0</v>
      </c>
    </row>
    <row r="23" spans="1:7" ht="14.1" customHeight="1" x14ac:dyDescent="0.25">
      <c r="A23" s="189">
        <v>1</v>
      </c>
      <c r="B23" s="189" t="s">
        <v>141</v>
      </c>
      <c r="C23" s="158"/>
      <c r="D23" s="158"/>
      <c r="E23" s="158"/>
      <c r="F23" s="190"/>
      <c r="G23" s="192"/>
    </row>
    <row r="24" spans="1:7" ht="14.1" customHeight="1" x14ac:dyDescent="0.25">
      <c r="A24" s="172" t="s">
        <v>142</v>
      </c>
      <c r="B24" s="173" t="s">
        <v>143</v>
      </c>
      <c r="C24" s="150"/>
      <c r="D24" s="150"/>
      <c r="E24" s="150"/>
      <c r="F24" s="181"/>
      <c r="G24" s="47"/>
    </row>
    <row r="25" spans="1:7" ht="14.1" customHeight="1" x14ac:dyDescent="0.25">
      <c r="A25" s="157">
        <v>3</v>
      </c>
      <c r="B25" s="157" t="s">
        <v>144</v>
      </c>
      <c r="C25" s="158"/>
      <c r="D25" s="158"/>
      <c r="E25" s="158"/>
      <c r="F25" s="190"/>
      <c r="G25" s="192"/>
    </row>
    <row r="26" spans="1:7" ht="14.1" customHeight="1" x14ac:dyDescent="0.25">
      <c r="A26" s="174" t="s">
        <v>101</v>
      </c>
      <c r="B26" s="151" t="s">
        <v>145</v>
      </c>
      <c r="C26" s="150"/>
      <c r="D26" s="150"/>
      <c r="E26" s="150"/>
      <c r="F26" s="181"/>
      <c r="G26" s="47"/>
    </row>
    <row r="27" spans="1:7" ht="14.1" customHeight="1" x14ac:dyDescent="0.25">
      <c r="A27" s="157">
        <v>4</v>
      </c>
      <c r="B27" s="157" t="s">
        <v>146</v>
      </c>
      <c r="C27" s="158"/>
      <c r="D27" s="158"/>
      <c r="E27" s="158"/>
      <c r="F27" s="190"/>
      <c r="G27" s="192"/>
    </row>
    <row r="28" spans="1:7" ht="14.1" customHeight="1" x14ac:dyDescent="0.25">
      <c r="A28" s="174" t="s">
        <v>100</v>
      </c>
      <c r="B28" s="151" t="s">
        <v>147</v>
      </c>
      <c r="C28" s="150"/>
      <c r="D28" s="150"/>
      <c r="E28" s="150"/>
      <c r="F28" s="181"/>
      <c r="G28" s="47"/>
    </row>
    <row r="29" spans="1:7" ht="14.1" customHeight="1" x14ac:dyDescent="0.25">
      <c r="A29" s="157">
        <v>5</v>
      </c>
      <c r="B29" s="157" t="s">
        <v>148</v>
      </c>
      <c r="C29" s="158"/>
      <c r="D29" s="158"/>
      <c r="E29" s="158"/>
      <c r="F29" s="190"/>
      <c r="G29" s="192"/>
    </row>
    <row r="30" spans="1:7" ht="14.1" customHeight="1" x14ac:dyDescent="0.25">
      <c r="A30" s="174" t="s">
        <v>149</v>
      </c>
      <c r="B30" s="151" t="s">
        <v>150</v>
      </c>
      <c r="C30" s="150"/>
      <c r="D30" s="150"/>
      <c r="E30" s="150"/>
      <c r="F30" s="181"/>
      <c r="G30" s="47"/>
    </row>
    <row r="31" spans="1:7" ht="14.1" customHeight="1" x14ac:dyDescent="0.25">
      <c r="A31" s="174" t="s">
        <v>99</v>
      </c>
      <c r="B31" s="151" t="s">
        <v>151</v>
      </c>
      <c r="C31" s="150"/>
      <c r="D31" s="150"/>
      <c r="E31" s="150"/>
      <c r="F31" s="181"/>
      <c r="G31" s="47"/>
    </row>
    <row r="32" spans="1:7" ht="14.1" customHeight="1" x14ac:dyDescent="0.25">
      <c r="A32" s="157">
        <v>6</v>
      </c>
      <c r="B32" s="157" t="s">
        <v>152</v>
      </c>
      <c r="C32" s="158"/>
      <c r="D32" s="158"/>
      <c r="E32" s="158"/>
      <c r="F32" s="190"/>
      <c r="G32" s="192"/>
    </row>
    <row r="33" spans="1:7" ht="14.1" customHeight="1" x14ac:dyDescent="0.25">
      <c r="A33" s="174" t="s">
        <v>153</v>
      </c>
      <c r="B33" s="151" t="s">
        <v>154</v>
      </c>
      <c r="C33" s="150"/>
      <c r="D33" s="150"/>
      <c r="E33" s="150"/>
      <c r="F33" s="181"/>
      <c r="G33" s="47"/>
    </row>
    <row r="34" spans="1:7" x14ac:dyDescent="0.25">
      <c r="A34" s="68"/>
      <c r="B34" s="68"/>
      <c r="C34" s="68"/>
      <c r="D34" s="68"/>
      <c r="E34" s="68"/>
      <c r="F34" s="68"/>
    </row>
  </sheetData>
  <mergeCells count="3">
    <mergeCell ref="A3:F3"/>
    <mergeCell ref="A5:F5"/>
    <mergeCell ref="A1:F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Naslovna</vt:lpstr>
      <vt:lpstr>Sažetak</vt:lpstr>
      <vt:lpstr>Prihodi i rashodi po izvorima</vt:lpstr>
      <vt:lpstr> A1.Račun prihoda i rashoda</vt:lpstr>
      <vt:lpstr>A2.Prihodi i rashodi prema izvo</vt:lpstr>
      <vt:lpstr>A3.Rashodi prema funkcijskoj kl</vt:lpstr>
      <vt:lpstr>B1. Račun financiranja</vt:lpstr>
      <vt:lpstr>B2. Račun financ. po izvorima</vt:lpstr>
      <vt:lpstr>B2. Račun financiranja prema iz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10Administrator</cp:lastModifiedBy>
  <cp:lastPrinted>2025-09-17T13:51:47Z</cp:lastPrinted>
  <dcterms:created xsi:type="dcterms:W3CDTF">2022-08-12T12:51:27Z</dcterms:created>
  <dcterms:modified xsi:type="dcterms:W3CDTF">2025-09-17T13:51:49Z</dcterms:modified>
</cp:coreProperties>
</file>