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91" windowWidth="12285" windowHeight="14505" tabRatio="830" activeTab="1"/>
  </bookViews>
  <sheets>
    <sheet name="NASLOVNA" sheetId="1" r:id="rId1"/>
    <sheet name="TROŠKOVNIK" sheetId="2" r:id="rId2"/>
  </sheets>
  <externalReferences>
    <externalReference r:id="rId5"/>
    <externalReference r:id="rId6"/>
  </externalReferences>
  <definedNames>
    <definedName name="_xlfn.BAHTTEXT" hidden="1">#NAME?</definedName>
    <definedName name="CELIJA">#REF!</definedName>
    <definedName name="_xlnm.Print_Titles" localSheetId="1">'TROŠKOVNIK'!$1:$2</definedName>
    <definedName name="NOVA">#REF!</definedName>
    <definedName name="_xlnm.Print_Area" localSheetId="1">'TROŠKOVNIK'!$A$1:$F$211</definedName>
    <definedName name="RED">#REF!</definedName>
    <definedName name="UKUPNO1">'[1]ZEMLJAN'!$F$10</definedName>
    <definedName name="UKUPNO10">#REF!</definedName>
    <definedName name="UKUPNO11">#REF!</definedName>
    <definedName name="UKUPNO12">'[1]soboslik'!#REF!</definedName>
    <definedName name="UKUPNO13">'[1]razni '!#REF!</definedName>
    <definedName name="UKUPNO14">#REF!</definedName>
    <definedName name="UKUPNO15">#REF!</definedName>
    <definedName name="UKUPNO16">#REF!</definedName>
    <definedName name="UKUPNO17">#REF!</definedName>
    <definedName name="UKUPNO18">#REF!</definedName>
    <definedName name="UKUPNO19">#REF!</definedName>
    <definedName name="UKUPNO2">'[2]RAZNI RADOVI'!$F$22</definedName>
    <definedName name="UKUPNO20">#REF!</definedName>
    <definedName name="UKUPNO3">#REF!</definedName>
    <definedName name="UKUPNO4">'[1]izolacija'!$F$13</definedName>
    <definedName name="UKUPNO5">'[1]oprema dvor.'!$F$28</definedName>
    <definedName name="UKUPNO6">'[1]okoliš'!$F$25</definedName>
    <definedName name="UKUPNO7">#REF!</definedName>
    <definedName name="UKUPNO8">'[1]elektr'!#REF!</definedName>
    <definedName name="UKUPNO9">'[1]PLIN'!#REF!</definedName>
  </definedNames>
  <calcPr fullCalcOnLoad="1"/>
</workbook>
</file>

<file path=xl/sharedStrings.xml><?xml version="1.0" encoding="utf-8"?>
<sst xmlns="http://schemas.openxmlformats.org/spreadsheetml/2006/main" count="340" uniqueCount="244">
  <si>
    <t>1.</t>
  </si>
  <si>
    <t>Opis stavke</t>
  </si>
  <si>
    <t>Količina</t>
  </si>
  <si>
    <t>kom</t>
  </si>
  <si>
    <t>2.</t>
  </si>
  <si>
    <t>m</t>
  </si>
  <si>
    <t xml:space="preserve">Napomena : </t>
  </si>
  <si>
    <t>U jediničnim cijenama građevinskih radova sadržan je potreban rad po normi, materijal za iskop viših ktg, razupiranje prebacivanje materijala, obrada od vode, kao i pažljivi iskopi na prijelazima postojećih instalacija preko kanala koji se kopaju.</t>
  </si>
  <si>
    <t>GRAĐEVINSKI RADOVI</t>
  </si>
  <si>
    <t>m3</t>
  </si>
  <si>
    <t xml:space="preserve">plinske cijevi PE-HD PE100 SDR 11    </t>
  </si>
  <si>
    <t xml:space="preserve">Dobava i ugradnja polietilenskih plinskih cijevi od polietilena visoke gustoće tip PEHD 100 SDR 11 (ISO S5 - za tlak do 10 bar). Komplet sa trakom za obilježavanje plinovoda i trakom za otkrivanje trase plinovoda. Cijevi i fitnizi spajaju se elektrospojnicama odnosno suočenim zavarivanjem (uz kontrolu zavara). Cijevi dimenzija do uključivo d63 u kolutu. U cijenu je potrebno uključiti spojne i fazonske komade koji nisu navedeni u troškovniku (prirubnice, tuljci,...). Obračun po m’. </t>
  </si>
  <si>
    <t>Dobava i ugradnja fazonskih komada od polietilena visoke gustoće tip PE-HD 100 SDR 11 (ISO S5 - za tlak do 10 bar), proizvod kao ”Georg Fischer +GF+”.</t>
  </si>
  <si>
    <t>Prijelazni komadi PE-HD/Čel.</t>
  </si>
  <si>
    <t xml:space="preserve">Ispitivanje srednjetlačnog plinovoda na čvrstoću   i na nepropusnost (prema HSUP-P 601.111 DVGW G462) inertnim plinom, uz izdavanje atesta o izvršenim ispitivanjima. Tlačna proba izvodi se tlačnim ispitivanjem zrakom ili internim plinom prema DVGW Radni list G 469/1987 postupak B3 ili C3 sa ispitnim tlakom koji je 1.1 puta veći od maksimalnog radnog tlaka uz uvjet da je za 2 bar veći od maksimalnog radnog tlaka i ovdje iznosi 6 bar pretlaka. Za posao izvođač mora osigurati kompresor dovoljnog kapaciteta. </t>
  </si>
  <si>
    <t xml:space="preserve">Na čitavoj trasi plinovoda treba poduzeti sve mjere osiguranja za slučaj eventualnog kvara koji može nastati prilikom ispitivanja. Tlačenje zraka treba vršiti postupno uz kontrolu nepropusnosti prirubničkih i ostalih spojeva. Kad tlak na manometru pokaže traženi pritisak zatvara se zaporni organ na spoju kompresora i kompresor se odvoji od plinovoda. Trajanje ove tlačne probe treba iznositi 24 sata od momenta kada se temperatura zraka u plinovodu ustali. </t>
  </si>
  <si>
    <t xml:space="preserve">Tijekom trajanja ove tlačne probe treba bilježiti pad tlaka u određenim vremenskim razmacima uz korekture tlaka uslijed razlike temperature ispitnog medija u plinovodu. O ovom ispitivanju, prisutni moraju potpisati zapisnik kao dokument o ispravnosti plinovoda. </t>
  </si>
  <si>
    <t xml:space="preserve">Nakon svake tlačne probe potrebno je iz plinovoda ispustiti sav medij kojim je vršena tlačna proba tako da pretlak u plinovodu iznosi 0 bara (nema pretlaka). </t>
  </si>
  <si>
    <t>Ispitivanje na nepropusnost vrši se premazivanjem spojnih mjesta pjenušavim sredstvima. Opterećenje cjevovoda materijalom radi osiguranja od promjene položaja, temp.ispitnog medija, klase manometra i dozvoljeni pad tlaka dani su u tehničkom opisu.</t>
  </si>
  <si>
    <t>Puštanje plinovoda u rad. Punjenje instalacije plinom uz kontrolu nepropusnosti spojnih mjesta, putem instrumenta ”Gas-tec”.</t>
  </si>
  <si>
    <t>Ispitivanje na nepropusnost (konačna tlačna proba cjevovoda zrakom), te ostala potrebna ispitivanja po uputi i uz prisustvo distributera, te ishođenje potrebnih certifikata. Ponovno puštanje plina u instalaciju.</t>
  </si>
  <si>
    <t>3.</t>
  </si>
  <si>
    <t>Dobava i ugradnja plinskog manometra sa slavinom za:</t>
  </si>
  <si>
    <t>mjerno područje 0-6 bara.</t>
  </si>
  <si>
    <t>mjerno područje 0-160 mbara.</t>
  </si>
  <si>
    <t>Transportno manipulativni troškovi, organizacija radilišta, sitni potrošni materijal koji nije posabno specificiran,a potreban je za montažu, te osiguranje radilišta.</t>
  </si>
  <si>
    <t>Dobava i ugradnja atestiranih plinskih čeličnih bešavnih cijevi prema HRN C.B5.225  (DIN 2440) sa svim spojnim, brtvenim i konzolnim materijalom. Međuprostor između zaštitne cijevi i plinske cijevi treba biti zapunjen suhom masom (smola, katranizirano uže, bitumen ili sl.). U cijenu su uključene cijevne čahure (zaštitne cijevi) za prolaz kroz zidove i stropove. Obračun za cijevi po metru dužnom.</t>
  </si>
  <si>
    <t>kpl</t>
  </si>
  <si>
    <t>SVEUKUPNO:</t>
  </si>
  <si>
    <t>UKUPNO NEMJERENI DIO:</t>
  </si>
  <si>
    <t>UKUPNO MJERENI DIO:</t>
  </si>
  <si>
    <t>UKUPNO GRAĐEVINSKI RADOVI:</t>
  </si>
  <si>
    <t>PLINSKA INSTALACIJA – MJERENI DIO</t>
  </si>
  <si>
    <t>R.br.</t>
  </si>
  <si>
    <t>Cijena</t>
  </si>
  <si>
    <t>Ukupno</t>
  </si>
  <si>
    <t>Jed.mj.</t>
  </si>
  <si>
    <t>INVESTITOR:</t>
  </si>
  <si>
    <t>GRAĐEVINA:</t>
  </si>
  <si>
    <t>BR. PROJEKTA:</t>
  </si>
  <si>
    <t>LOKACIJA:</t>
  </si>
  <si>
    <t>FAZA PROJEKTA:</t>
  </si>
  <si>
    <t xml:space="preserve"> SPECIFIKACIJA OPREME, MATERIJALA I RADOVA</t>
  </si>
  <si>
    <t>OPĆE NAPOMENE UZ SPECIFIKACIJE STROJARSKIH INSTALACIJA</t>
  </si>
  <si>
    <t>U jediničnim cijenama svih navedenih stavki specifikacija, prilikom izrade ponude (nuđenje</t>
  </si>
  <si>
    <t>izvedbe instalacija) moraju biti sadržani i obuhvaćeni ukupni troškovi opreme i uređaja, ukupni</t>
  </si>
  <si>
    <t>troškovi materijala i rada za potpuno dovršenje cjelokupnog posla uključujući:</t>
  </si>
  <si>
    <t>sve potrebne prateće građevinske i (sva “štemanja”, prodori za cjevnu</t>
  </si>
  <si>
    <t>instalaciju, uključivo s završnom građevinskom obradom i elektroinstalaterske radove</t>
  </si>
  <si>
    <t xml:space="preserve"> (spajanje uređaja na izvedene elektroinstalacije i sl.)</t>
  </si>
  <si>
    <t>izradu potrebne prateće radioničke dokumentacije,</t>
  </si>
  <si>
    <t>prateća ispitivanja (tlačne, funkcionalne probe i sl.) s izradom pismenog izvješća</t>
  </si>
  <si>
    <t>puštanje u probni pogon,</t>
  </si>
  <si>
    <t>podešavanje radnih parametara,</t>
  </si>
  <si>
    <t>puštanje u funkcijski-trajni rad,</t>
  </si>
  <si>
    <t>izradu primopredajne dokumentacije,</t>
  </si>
  <si>
    <t>izradu projekta izvedenog stanja,</t>
  </si>
  <si>
    <t>kao i ostale radove koji nisu posebno iskazani specifikacijama, a potrebni su za potpunu i</t>
  </si>
  <si>
    <t>urednu izvedbu projektiranih instalacija, njihovu funkcionalnost, pogonsku gotovost i primopredaju</t>
  </si>
  <si>
    <t>korisniku kao npr. uputstva za rukovanje i održavanje, izradu natpisnih pločica i oznaka</t>
  </si>
  <si>
    <t>Ponuditelji su obvezni prije podnošenja ponude temeljito pregledati građevinu i projektnu</t>
  </si>
  <si>
    <t>dokumentaciju, te procjeniti relevantne činjenice koje utječu na cijenu, kvalitetu i rok završetka</t>
  </si>
  <si>
    <t>radova, budući se naknadni prigovori i zahtjevi za povećanje cijene radi nepoznavanja ili</t>
  </si>
  <si>
    <t>nedovoljnog poznavanja građevine i projektne dokumentacije neće razmatrati.</t>
  </si>
  <si>
    <t>Prateća čišćenja prostora tijekom izvedbe radova, kao i obuka osoblja korisnika u rukovanju</t>
  </si>
  <si>
    <t>instalacijom do konačne - službene primopredaje investitoru odnosno krajnjem korisniku, moraju biti</t>
  </si>
  <si>
    <t>uključena u ponudbenu cijenu.</t>
  </si>
  <si>
    <t>U troškovima opreme i uređaja, podrazumijeva se njihova nabavna cijena (uključivo s</t>
  </si>
  <si>
    <t>carinom i porezima), transpotrni troškovi, svi potrebni prijenosi, utovari i istovari, uskladištenje i</t>
  </si>
  <si>
    <t>čuvanje, sve fco. montirano, prema projektnoj dokumentaciji, odnosno u skladu s predmetnim</t>
  </si>
  <si>
    <t>općim napomenama.</t>
  </si>
  <si>
    <t>Za sve izvedene radove, ugrađene materijale i opremu, potrebno je u skladu s propisima</t>
  </si>
  <si>
    <t>ishodovati dokaze o kakvoći (atestna dokumentacija i sl.), koji se bez posebne naknade daju na</t>
  </si>
  <si>
    <t>uvid nadzornom inženjeru, a prilikom primopredaje građevine uručuju investitoru, odnosno krajnjem</t>
  </si>
  <si>
    <t>korisniku.</t>
  </si>
  <si>
    <t>U ponudbenim cjenama mora biti obuhvaćen sav rad, glavni i pomoćni, kao i prateći</t>
  </si>
  <si>
    <t>građevinski radovi na izvedbi prodora te završne obrade istih, uporaba lakih pokretnih skela, sva</t>
  </si>
  <si>
    <t>potrebna podupiranja, sav unutrašnji transport te potrebna zaštita izvedenih radova.</t>
  </si>
  <si>
    <t>U jediničnim cijenama mora biti sadržani:</t>
  </si>
  <si>
    <t>potreban “faktor” za pokriće radne snage,</t>
  </si>
  <si>
    <t>potreban “faktor” za pokriće organizacije gradilišta,</t>
  </si>
  <si>
    <t>potreban “faktor” za pokriće režije,</t>
  </si>
  <si>
    <t>svi ostali troškovi koji se uobičajeno pokrivaju kroz “faktor”.</t>
  </si>
  <si>
    <t>Prije početka izvedbe izvoditelj radova dužan je u skladu s važećim propisima osigurati</t>
  </si>
  <si>
    <t>gradilište.</t>
  </si>
  <si>
    <t>Za eventualne štete uzrokovane neodgovornim ili nestručnim radom odgovara izvoditelj</t>
  </si>
  <si>
    <t>radova, te ih je obvezan nadoknaditi investitoru.</t>
  </si>
  <si>
    <t>GLAVNI</t>
  </si>
  <si>
    <t>NO 50</t>
  </si>
  <si>
    <t>Dobava i raznošenje pijeska granulacije 0-4 mm, ručna izrada posteljice ispod cjevovoda debljine 10 cm nabijenog pijeska, te zatrpavanje cijevi pijeskom (debljina sloja pijeska iznad cijevi je 15 cm).   Radovi se izvode isključivo ručno. Obračun po m3.</t>
  </si>
  <si>
    <t>Ispitivanje na nepropusnost (tlačna proba cjevovoda zrakom), te ostala potrebna ispitivanja po uputi i uz prisustvo distributera, te ishođenje potrebnih certifikata. Puštanje plina u instalaciju.</t>
  </si>
  <si>
    <t>POREČ</t>
  </si>
  <si>
    <t xml:space="preserve">Iskop za plinsku instalaciju predviđa se po asfaltnoj površini </t>
  </si>
  <si>
    <t>PLINSKA INSTALACIJA – NEMJERENI DIO</t>
  </si>
  <si>
    <t xml:space="preserve"> NAPOMENA:</t>
  </si>
  <si>
    <t xml:space="preserve">RADOVE NA PLINSKOJ INSTALACIJI MOGU IZVODITI SAMO OSPOSOBLJENE I OVLAŠTENE PRAVNE I FIZIČKE OSOBE OD STRANE DISTRIBUTERA PLINA. </t>
  </si>
  <si>
    <t xml:space="preserve">ZAVARIVAČI MORAJU IMATI ODGOVARAJUĆI ATEST ZA AUTOGENO ZAVARIVANJE. </t>
  </si>
  <si>
    <t xml:space="preserve">RADOVE SE MOŽE IZVODITI TEK NAKON PODUZIMANJA SVIH MJERA ZAŠTITE NA RADU I ZAŠTITE OD POŽARA. MJERE ZAŠTIE OD POŽARA TREBA PROVODITI STALNO TIJEKOM IZVOĐENJA RADOVA.  </t>
  </si>
  <si>
    <t>Čiščenje čeličnih cijevi i konzola od rđe do metalnog sjaja, dvostruki premaz temeljnom bojom i završno ličenje lak bojom u žutom tonu.</t>
  </si>
  <si>
    <t>Čiščenje čeličnih cijevi i konzola od rđe do metalnog sjaja  i miniziranje cjevovoda dvostrukim premazom temeljne boje. Ukopani dio izolirati dvostrukim slojem dekorodal trake.</t>
  </si>
  <si>
    <t>Završno bojanje plinske instalacije lak bojom u žutom tonu.</t>
  </si>
  <si>
    <t>Dobava i ugradnja kuglastih plinskih ventila komplet sa protuprirubnicama, brtvama i vijčanim spojevima, za ugradnju na cjevovod, komplet sa svim spojnim  i brtvenim materijalom, i oznakom otvoreno – zatvoreno.</t>
  </si>
  <si>
    <t>REKAPITULACIJA:</t>
  </si>
  <si>
    <t>Sanacija asfalta na mjestu iskopa. U stavci je piljenje asfalta, dobava i izvedba tamponskog sloja te asfaltiranje prekopa</t>
  </si>
  <si>
    <t>m²</t>
  </si>
  <si>
    <r>
      <t>m</t>
    </r>
    <r>
      <rPr>
        <sz val="10"/>
        <rFont val="Arial"/>
        <family val="2"/>
      </rPr>
      <t>³</t>
    </r>
  </si>
  <si>
    <t>NO 25</t>
  </si>
  <si>
    <t>Dobava i ugradnja plinskog kutnog finog filtera  tip ZFG za prirodni plin, sa prirubnicama, komplet sa svim spojnim i brtvenim materijalom, proizvod  kao Eko-Međimurje protoka 20 m3/h.</t>
  </si>
  <si>
    <t>NO32</t>
  </si>
  <si>
    <t>NO32, NP16</t>
  </si>
  <si>
    <t xml:space="preserve">Puštanje u rad plinskog kotla Vitomodul 200-E, 90 kW, od strane ovlaštenog servisa </t>
  </si>
  <si>
    <t>4.</t>
  </si>
  <si>
    <t>- pumpna grupa za priključak kotla i razdjelnika</t>
  </si>
  <si>
    <t>- hidraulički sabirnik polaznog i povratnog voda DN100, PN10</t>
  </si>
  <si>
    <t>- sigurnosni set</t>
  </si>
  <si>
    <t>m'</t>
  </si>
  <si>
    <t>Čiščenje čeličnih cijevi i konzola od rđe do metalnog sjaja, dvostruki premaz temeljnom bojom i završno ličenje lak bojom.</t>
  </si>
  <si>
    <t>5.</t>
  </si>
  <si>
    <t>Izrada dobava i ugradnja odzračnog lonca volumena 2 lit od Č cijevi  NO 80, komplet sa spojnom cijevi 1/2" dužine 3 m i navojnim kuglastim ventilom 1/2". Stavka uključuje i zaštitu sa dva premaza temeljnom bojom.</t>
  </si>
  <si>
    <t>Dobava i ugradnja kolčaka 1/2" na čeličnim cijevima za temeparturne osjetnike i priključke za pp slavinu kod izmjenjivača topline.</t>
  </si>
  <si>
    <t>kom.</t>
  </si>
  <si>
    <t>Dobava i ugradba zapornih kuglastih slavina, komplet sa spojnim i brtvenim materijalom sa mogućnošću fiksiranja u zatvorenom ili otvorenom položaju.</t>
  </si>
  <si>
    <t>Tijelo: AISI 316
Kugla: AISI 316
Ručica: AISI 316
Izolacija: ekspandirani PUR</t>
  </si>
  <si>
    <t>Predviđen za: vodu, glikol max. 50%</t>
  </si>
  <si>
    <t>NO50</t>
  </si>
  <si>
    <r>
      <t xml:space="preserve">Dobava i ugradnja </t>
    </r>
    <r>
      <rPr>
        <sz val="10"/>
        <rFont val="Arial"/>
        <family val="2"/>
      </rPr>
      <t>hvatača nečistoće (Y filter)</t>
    </r>
    <r>
      <rPr>
        <sz val="10"/>
        <rFont val="Arial"/>
        <family val="2"/>
      </rPr>
      <t xml:space="preserve"> za solarni medij, 250 </t>
    </r>
    <r>
      <rPr>
        <sz val="10"/>
        <rFont val="Symbol"/>
        <family val="1"/>
      </rPr>
      <t>m</t>
    </r>
    <r>
      <rPr>
        <sz val="10"/>
        <rFont val="Arial"/>
        <family val="2"/>
      </rPr>
      <t>m, kompletno sa svim potrebnim spojnim i brtvenim materijalom NP10.</t>
    </r>
  </si>
  <si>
    <t>Hladna i topla proba, probni pogon i regulacija sistema, uključivo balansiranje u različitim režimima rada sa izradom zapisnika o protočnim količinama i temperaturama.</t>
  </si>
  <si>
    <t>UKUPNO PLINSKI MODUL</t>
  </si>
  <si>
    <t>kn</t>
  </si>
  <si>
    <t xml:space="preserve">NO 50 </t>
  </si>
  <si>
    <t>Dobava i ugradnja cirkulacione pumpe za cirkulaciju vode u sustavu grijanja / hlađenja. U cijenu uključene protuprirubnice, vijci, brtve te sav rad i materijal za montažu.</t>
  </si>
  <si>
    <t>KOTLOVNICA</t>
  </si>
  <si>
    <t>UKUPNO :</t>
  </si>
  <si>
    <t>TROŠKOVNIK - REKONSTRUKCIJA KOTLOVNICE</t>
  </si>
  <si>
    <t>Zajedničke stavke</t>
  </si>
  <si>
    <t>ZAJEDNIČKE STAVKE</t>
  </si>
  <si>
    <t>6.</t>
  </si>
  <si>
    <t>7.</t>
  </si>
  <si>
    <t>PRATEĆI GRAĐEVINSKI RADOVI</t>
  </si>
  <si>
    <t>A/</t>
  </si>
  <si>
    <t>B/</t>
  </si>
  <si>
    <t>C/</t>
  </si>
  <si>
    <t>D/</t>
  </si>
  <si>
    <t>E/</t>
  </si>
  <si>
    <t>beton</t>
  </si>
  <si>
    <t>m³</t>
  </si>
  <si>
    <t>rubna oplata</t>
  </si>
  <si>
    <r>
      <t>m</t>
    </r>
    <r>
      <rPr>
        <sz val="10"/>
        <rFont val="Arial"/>
        <family val="2"/>
      </rPr>
      <t>²</t>
    </r>
  </si>
  <si>
    <t>zaribavanje</t>
  </si>
  <si>
    <t xml:space="preserve">Izrada AB temeljne ploče za plinski modul. </t>
  </si>
  <si>
    <t>- izrada AB ploče betonom MB30 debljine 15 cm, armaturna mreža Q-335 u donjoj zoni, dimenzije 1,5x1m. U cijenu je uključena dobava, ugradba tampona i svježeg betona. Površinu betona zaribati daskom uz posipanje cementa. Obračun po m3 betona i m2 oplate.</t>
  </si>
  <si>
    <t>Prateći elektroinstalaterski radovi</t>
  </si>
  <si>
    <t>Preinaka postoječeg RO kotlovnice, povezivanje plinskog modula, crpke i osjetnika sa svim potrebnim materijalom i radom</t>
  </si>
  <si>
    <t>8.</t>
  </si>
  <si>
    <t>Dobava i ugradnja vodova i polaganje po zidu,   kabelskim stazama, te u plastičnim gibljivim cijevima. Za zaštitu vodova koji se polažu po uređajima ili na visini  manjoj od dva metra koristiti metalne rebraste cijevi, a dijelom plastične kanalice ili PNT cijevi.</t>
  </si>
  <si>
    <r>
      <t>- Termostat: LiYCVY 3x 1 mm</t>
    </r>
    <r>
      <rPr>
        <vertAlign val="superscript"/>
        <sz val="10"/>
        <rFont val="Arial"/>
        <family val="2"/>
      </rPr>
      <t xml:space="preserve">2    </t>
    </r>
  </si>
  <si>
    <r>
      <t>- Plinski modul i crpka. FG16OR 3x1,5 mm</t>
    </r>
    <r>
      <rPr>
        <vertAlign val="superscript"/>
        <sz val="10"/>
        <rFont val="Arial"/>
        <family val="2"/>
      </rPr>
      <t>2</t>
    </r>
  </si>
  <si>
    <t>13.</t>
  </si>
  <si>
    <t>Dobava i ugradba zatvorene ekspanzione posude punjene inertnim plinom-dušikom, predviđene za mješavinu glikol/voda, slijedećih tehničkih karakteristika:</t>
  </si>
  <si>
    <t xml:space="preserve"> </t>
  </si>
  <si>
    <t>Sadržaj: V= 50 lit</t>
  </si>
  <si>
    <r>
      <t>Maksimalni tlak: 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= 10 bar</t>
    </r>
  </si>
  <si>
    <t>Radna tamperatura: t= -10÷+99°C</t>
  </si>
  <si>
    <t>Priključak: 1"</t>
  </si>
  <si>
    <t>Proizvod kao: ELBI</t>
  </si>
  <si>
    <t>Tip: ERCE 50</t>
  </si>
  <si>
    <r>
      <t>m</t>
    </r>
    <r>
      <rPr>
        <vertAlign val="superscript"/>
        <sz val="10"/>
        <rFont val="Arial"/>
        <family val="2"/>
      </rPr>
      <t>2</t>
    </r>
  </si>
  <si>
    <t>Izrada spoja novog cjevovoda na postojeću instalaciju. U stavci je rezanje postoječe cijevi NO50, zavarivanje račve za prihvat novog cjevovoda sa svim spojnim materijalom</t>
  </si>
  <si>
    <t>Dobava i ugradnja crnih bešavnih cijevi prema 
HRN C.B5.221. komplet sa cjevnim lukovima, spojnim pričvrsnim i konzolnim materijalom.U stavku uključiti  termoizolaciju na bazi sintetičkog kaučuka tip AF/Armaflex debljine 19 mm.</t>
  </si>
  <si>
    <r>
      <t>Izvedba dodatne toplinske izolacije cjevovoda u vanjskom prostoru i toplinskoj stanici, mineralnom vunom debljine 20 mm ovijena Al limom, spojnim i brtvenim materijalom, te silikoniranje spojeva. Obračun po m</t>
    </r>
    <r>
      <rPr>
        <sz val="10"/>
        <rFont val="Calibri"/>
        <family val="2"/>
      </rPr>
      <t xml:space="preserve">² </t>
    </r>
  </si>
  <si>
    <t>9.</t>
  </si>
  <si>
    <t>10.</t>
  </si>
  <si>
    <t>11.</t>
  </si>
  <si>
    <t>16.</t>
  </si>
  <si>
    <r>
      <t>- nominalni protok: 1,44m</t>
    </r>
    <r>
      <rPr>
        <sz val="10"/>
        <rFont val="Calibri"/>
        <family val="2"/>
      </rPr>
      <t>³</t>
    </r>
    <r>
      <rPr>
        <sz val="10"/>
        <rFont val="Arial"/>
        <family val="2"/>
      </rPr>
      <t>/h</t>
    </r>
  </si>
  <si>
    <t>- zapremina ionske mase. 10 lit</t>
  </si>
  <si>
    <t>- potrošnja soli: 1,5 kg/reg.</t>
  </si>
  <si>
    <t xml:space="preserve">- priključci: 374" </t>
  </si>
  <si>
    <t>- dimenzije: 532x270x480mm</t>
  </si>
  <si>
    <t>17.</t>
  </si>
  <si>
    <t>Dobava i ugradnja automatskog odzračnog lončića 3/8" komplet sa kuglastim ventilom 3/8" te spojnim kolčakom na bešavnu cijev tople vode.</t>
  </si>
  <si>
    <t>12.</t>
  </si>
  <si>
    <t>Izrada prodora za prolaz cjevovoda. U stavci je izrada prodora te zidarska i završna obrada prodora nakon postave cijevi.</t>
  </si>
  <si>
    <t>Odvoz suvišnog materijala na gradilišnu deponiju ili na gradsku deponiju, na udaljenost do 10,0 km. Uz koeficijent rastresitosti 1,25. Utovar, odvoz te planiranje materijala na mjestu deponiranja u jediničnoj cijeni. Obračun po m3.</t>
  </si>
  <si>
    <t>- bušenje rupe Ø25mm na unutarnjem zidu za elektroinstalaciju</t>
  </si>
  <si>
    <t>- bušenje rupe Ø50mm na vanjskom zidu za plinsku instalaciju</t>
  </si>
  <si>
    <t>- bušenje rupe Ø100mm na vanjskom zidu za cjevovod grijanja</t>
  </si>
  <si>
    <t>Strojno-ručni iskop na asfaltnoj površini na postoječoj trasi plinovoda. Stavka uključuje iskop kanala presjeka 40x100cm od završetka plinovoda do zgrade (cca 2m). Iskopani materijal privremeno odložiti 1,0 m do ruba rova i višak odvoziti na deponij.  Jedinična cijena stavke uključuje sav potreban rad i strojeve za kompletnu izvedbu iskopa. Prilikom kopanja kanala potrebno je izvesti produbljenje i proširenje kanalskog rova za opotrebe spajanja cjevovoda. 
Obračun po m3 iskopanog materijala u sraslom stanju.</t>
  </si>
  <si>
    <t>Zatrpavanje rova nakon izvršene montaže cjevovoda, njegovog urednog ispitivanja, materijalom iz iskopa i to uz pažljivo zasipavanje u slojevima po 30 cm, dobrim zbijanjem svakog sloja najprije sa sitnim materijalom, a potom i ostalom zdravom zemljom pomješanom sa sitnim kamenjem. Obračun po m3.</t>
  </si>
  <si>
    <t>Transportni troškovi, te sitni potrošni materijal u potrebnoj količini i kvaliteti kao brtve, klingerit, kudjelja, firnis, vijci i matice, žica za autogeno zavarivanje, kisik, disulpin te materijal koji nije specificiran.</t>
  </si>
  <si>
    <t>Primopredaja radova sa izradom izjave o izvedenim radovima, osiguranje gradilišta i obuka korisnika</t>
  </si>
  <si>
    <t>Izrada uokvirene sheme instalacije i postava na vidljivom mjestu u kotlovnici, izrada uputa za korištenje opreme, te označavanje vodova i opreme</t>
  </si>
  <si>
    <t>Izrada projekta izvedenog stanja od strane ovlaštene osobe</t>
  </si>
  <si>
    <t>Demontaža zaostale nekorištene čelične cijevi, limenih kanala i konzola, te zidarska i završna obrada zida nakon demontaže. Obračun po režijskom satu, a sve prema zahtjevu investitora i odobrenja od strane stručnog nadzora.</t>
  </si>
  <si>
    <t>h</t>
  </si>
  <si>
    <t xml:space="preserve">Ispitivanje uzemljenja kotlovnice te pribavljanje atesta o ispravnosti iste. 
</t>
  </si>
  <si>
    <t>Ispitivanje elektroinstalacije kotlovnice od strane ovlaštene osobe</t>
  </si>
  <si>
    <t>Dobava i ugradnja trake za uzemljenje P 20x3 mm ,te polaganje po  podu. Uračunati izrada spojeva između trake i raznih metalnih masa.</t>
  </si>
  <si>
    <t>Dobava i ugradnja plinskog kondenzacijskog modula za vanjsku ugradnju toplinskog učina 60kW proizvod kao VIESSAMNN VITOMODUL 200-W. U stavci je obuhvačeno:</t>
  </si>
  <si>
    <t xml:space="preserve">- plinski kondezacijski kotao Viitodens 200-W B2HA, 60 kW </t>
  </si>
  <si>
    <t>- automatsko upravljanje Vitotronic 200.tip H01B</t>
  </si>
  <si>
    <t xml:space="preserve">Vitomodul 200-W </t>
  </si>
  <si>
    <t xml:space="preserve">Uređaj za neutralizaciju kondenzata  proizvod kao Grunbeck sa posudom sa poklopcem, 8kg granulata i 5m crijeva za kondenzat NO20. </t>
  </si>
  <si>
    <t>Zrakodimovod, AZ cijev 1m, dimenzije 100/150 mm, bijele boje</t>
  </si>
  <si>
    <t>Zrakodimovod 100/150 mm, AZ revizijski dio</t>
  </si>
  <si>
    <t>Zrakodimovod, 100/150 mm, završna kapa</t>
  </si>
  <si>
    <t>Zrakodimovod, 100/150 mm, obujmica za pričvrščivanje d=150mm</t>
  </si>
  <si>
    <t>Uz omekšivač se isporučuje:</t>
  </si>
  <si>
    <t>kg</t>
  </si>
  <si>
    <t>Uz plinski modul se isporučuje:</t>
  </si>
  <si>
    <t>Odvajača mulja za kontinuirano uklanjanje nečistoća, Spirotrap NO50</t>
  </si>
  <si>
    <t>Tekučina za određivanje tvrdoće vode</t>
  </si>
  <si>
    <t xml:space="preserve">Regeneracijska sol </t>
  </si>
  <si>
    <t>Epuroit filter 125-50</t>
  </si>
  <si>
    <t>Fleksibilne cijevi za spoj omekšivača</t>
  </si>
  <si>
    <t>- pločasti izmjenjivač topline s osjetnikom polaznog voda, model GLP-008-M-4-PI sa 30ploča</t>
  </si>
  <si>
    <t>- kontejner od čeličnog lima sa epoksidnim premazom dimenzije 900x900x2055mm</t>
  </si>
  <si>
    <t>JAVNA VATROGASNA POSTROJBA POREČ</t>
  </si>
  <si>
    <t>56-11/2022</t>
  </si>
  <si>
    <t>Premium visokoučinkovita pumpa 
s mokrim rotorom
Proizvod kao GRUNDFOS, tip kao MAGNA3 32-80 
Medij: glikol/voda 30 % 
Protok: 4,5m³/h 
Visina dobave: 5 m 
Temperatura medija: 60 °C 
Min. temperatura medija: -10 °C 
Ulaz snage - P1: 9 .. 136 W
Priključak: NO 32, PN6/10                             Ugradbena duljina:  220 mm</t>
  </si>
  <si>
    <t>14.</t>
  </si>
  <si>
    <t>15.</t>
  </si>
  <si>
    <t>Dobava i punjenje toplinskog medija za solarne instalacije - mješavine propilenglikola i vode 50/50% (do -15°C). Punjenje se obavlja uz istovremeno odzračivanje instalacije.</t>
  </si>
  <si>
    <t>lit</t>
  </si>
  <si>
    <t>Proizvod kao: INA Progliterm</t>
  </si>
  <si>
    <t>18.</t>
  </si>
  <si>
    <t>Dobava  i ugradnja slavina za punjenje i pražnjenje 1/2" komplet s potrebnim kolčakom te spojnim i brtvenim materijalom</t>
  </si>
  <si>
    <t>Dobava i izrada nosača za čelične cijevi od čeličnih toplocinčanih profila kao Hilti sa svim spojnim materijalom</t>
  </si>
  <si>
    <t>- vanjski osjetnik</t>
  </si>
  <si>
    <t>- daljinsko upravljanje</t>
  </si>
  <si>
    <t>Dobava i ugradnja termometra s s čahurom i ventilom, priključkom 1/2", radnog područja od (0 - 120)°C za ugradnju na polazni i povratni cijevovod</t>
  </si>
  <si>
    <t>Dobava i ugradnja manometara u metalnom kućištu za mjerno područje 0-10 bara, za NP10 sa pripadajućom trokraoma slavinom, te brtveni i spojni pribor.</t>
  </si>
  <si>
    <t>REKONSTRUKCIJA KOTLOVNICE ZGRADE JVP</t>
  </si>
  <si>
    <t>Izrada šlica u betonskoj podlozi kotlovnice za postavu PVC cijevi d32 za odvod kondezata plinskog modula, te izvedba spoja u podnu rešetku. U stavci je izrada šlica presjeka 10 x 15cm te zidarska obrada kanala nakon postave cijevi.</t>
  </si>
  <si>
    <t>Pražnjenje postoječe instalacije radijatorskog grijanja, ispiranje instalacije, te punjenje omekšanom vodom i odzračivanje instalacije</t>
  </si>
  <si>
    <t>d63</t>
  </si>
  <si>
    <t>Elektrospojnice D63</t>
  </si>
  <si>
    <t>d632/NO 25</t>
  </si>
  <si>
    <r>
      <t xml:space="preserve">Dobava i ugradnja mjerno-regulacijske stanice na fasadi objekta. Srednjetlačni regulator tlaka, industrijska izvedba, </t>
    </r>
    <r>
      <rPr>
        <sz val="10"/>
        <rFont val="Arial"/>
        <family val="2"/>
      </rPr>
      <t>proizvod kao Elster Instromet, vatrootporne izvedbe, s ispušnim ventilom, gornjom i donjom blokadom, s mogućnošću horizontalne i vertikalne ugradnje, prirubnički priključak, pripadajućom armaturom:kuglastom slavinom NO25, manometrom, diferencijalnim manometrom, igličastim ventilom, kuglastom slavinom punog otvora s polugom, čepom 1/4" i sigurnosnim ventilom 3/4".
područje ulaznog tlaka pemin/pemax= do 6000 mbar 
područje izlaznog tlaka Wh= 20 do 300 mbar
podešeni izlazni tlak pas=22 mbar
protok   do 20 m3/h
nazivni promjer    DN25
priključci prirubnički DN25, PN16                           NAPOMENA: Opremu daje distributer plina</t>
    </r>
  </si>
  <si>
    <t>Dobava i ugradnja plinskog ormarića dimenzije 600x600x250 mm, izrađen od nehrđajućeg čelika (trg.-inox) za smještaj regulatora i plinomjera,  sa natpisom ” Plin ”, vratašcima, bravom i otvorima za ventilaciju.  U cijenu uključena antikorozivna zaštita i bojanje ormarića temeljnom bojom prema zahtjevu plinare. Sve detalje dogovoriti sa Plinarom d.o.o. Pula. NAPOMENA: Plinski ormarić daje distributer plina</t>
  </si>
  <si>
    <t>Omekšivač AQUADIAL 10 Bio</t>
  </si>
  <si>
    <t>Spajanje omekšivača na postojeći dovod hladne vode i spajanje odvoda od regeneracije omekšivača na odvod od podne rešetke u prostoru toplinske stanice sa svim potrebnim materijalom i radom.</t>
  </si>
  <si>
    <t>Dobava i ugradnja jednostrukog ionskog omekšivača vode, kompaktne izvedbe sa spremnikom soli i ventilom za mješanje, proizvod kao BWT, tip AQUADIAL 10 Bio. U stavci je spajanje na elektroinstalaciju,  na postoječu instalaciju hladne vode i odvod sa svim spojnim i brtvenim materijalom, podešavanje i puštanje u rad od strane ovlaštenog servisa.</t>
  </si>
  <si>
    <t>Napomena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</si>
</sst>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  <numFmt numFmtId="165" formatCode="#,##0.0"/>
    <numFmt numFmtId="166" formatCode="#,##0.00\ _k_n"/>
    <numFmt numFmtId="167" formatCode="#,##0.00&quot; kn&quot;"/>
    <numFmt numFmtId="168" formatCode="_-* #,##0.00\ _k_n_-;\-* #,##0.00\ _k_n_-;_-* \-??\ _k_n_-;_-@_-"/>
    <numFmt numFmtId="169" formatCode="#,##0.00;\-#,##0.00;&quot;&quot;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0.000"/>
    <numFmt numFmtId="175" formatCode="0.0"/>
    <numFmt numFmtId="176" formatCode="_(* #,##0.00_);_(* \(#,##0.00\);_(* &quot;-&quot;??_);_(@_)"/>
    <numFmt numFmtId="177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color indexed="8"/>
      <name val="Century Gothic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2"/>
      <name val="Times New Roman CE"/>
      <family val="1"/>
    </font>
    <font>
      <sz val="12"/>
      <name val="HRTimes"/>
      <family val="0"/>
    </font>
    <font>
      <b/>
      <sz val="16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 CE"/>
      <family val="1"/>
    </font>
    <font>
      <sz val="10"/>
      <name val="Symbol"/>
      <family val="1"/>
    </font>
    <font>
      <sz val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3" borderId="0" applyNumberFormat="0" applyBorder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2" borderId="1" applyNumberFormat="0" applyAlignment="0" applyProtection="0"/>
    <xf numFmtId="0" fontId="0" fillId="22" borderId="1" applyNumberFormat="0" applyAlignment="0" applyProtection="0"/>
    <xf numFmtId="0" fontId="0" fillId="22" borderId="1" applyNumberForma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2" borderId="1" applyNumberFormat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4" fontId="30" fillId="0" borderId="0">
      <alignment horizontal="right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6" fillId="23" borderId="7" applyNumberFormat="0" applyAlignment="0" applyProtection="0"/>
    <xf numFmtId="0" fontId="16" fillId="23" borderId="2" applyNumberFormat="0" applyAlignment="0" applyProtection="0"/>
    <xf numFmtId="0" fontId="42" fillId="0" borderId="0">
      <alignment horizontal="right" vertical="top"/>
      <protection/>
    </xf>
    <xf numFmtId="0" fontId="36" fillId="0" borderId="0">
      <alignment horizontal="justify" vertical="top" wrapText="1"/>
      <protection/>
    </xf>
    <xf numFmtId="1" fontId="30" fillId="0" borderId="0">
      <alignment horizontal="center" vertical="top"/>
      <protection locked="0"/>
    </xf>
    <xf numFmtId="49" fontId="30" fillId="0" borderId="0">
      <alignment horizontal="left" vertical="top" wrapText="1"/>
      <protection locked="0"/>
    </xf>
    <xf numFmtId="49" fontId="30" fillId="0" borderId="0">
      <alignment horizontal="center"/>
      <protection locked="0"/>
    </xf>
    <xf numFmtId="0" fontId="31" fillId="0" borderId="0" applyBorder="0" applyProtection="0">
      <alignment horizontal="right" vertical="top" wrapText="1"/>
    </xf>
    <xf numFmtId="0" fontId="24" fillId="0" borderId="8" applyNumberFormat="0" applyFill="0" applyAlignment="0" applyProtection="0"/>
    <xf numFmtId="0" fontId="15" fillId="3" borderId="0" applyNumberFormat="0" applyBorder="0" applyAlignment="0" applyProtection="0"/>
    <xf numFmtId="0" fontId="0" fillId="0" borderId="0">
      <alignment horizontal="justify" vertical="top" wrapText="1"/>
      <protection/>
    </xf>
    <xf numFmtId="0" fontId="31" fillId="0" borderId="0" applyBorder="0">
      <alignment horizontal="justify" vertical="top" wrapText="1"/>
      <protection locked="0"/>
    </xf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49" fontId="9" fillId="0" borderId="9">
      <alignment horizontal="left" vertical="center" wrapText="1"/>
      <protection locked="0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0" borderId="0">
      <alignment horizontal="justify" vertical="justify"/>
      <protection/>
    </xf>
    <xf numFmtId="4" fontId="3" fillId="0" borderId="0">
      <alignment horizont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7" fillId="24" borderId="3" applyNumberFormat="0" applyAlignment="0" applyProtection="0"/>
    <xf numFmtId="1" fontId="31" fillId="0" borderId="0" applyFill="0" applyBorder="0" applyProtection="0">
      <alignment horizontal="center" vertical="top" wrapText="1"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3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" fontId="32" fillId="0" borderId="0" applyBorder="0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7" fillId="26" borderId="13" xfId="378" applyFont="1" applyFill="1" applyBorder="1" applyAlignment="1" applyProtection="1">
      <alignment horizontal="center" vertical="center"/>
      <protection/>
    </xf>
    <xf numFmtId="0" fontId="7" fillId="26" borderId="13" xfId="378" applyNumberFormat="1" applyFont="1" applyFill="1" applyBorder="1" applyAlignment="1" applyProtection="1">
      <alignment horizontal="center" vertical="center" wrapText="1"/>
      <protection/>
    </xf>
    <xf numFmtId="165" fontId="7" fillId="26" borderId="13" xfId="378" applyNumberFormat="1" applyFont="1" applyFill="1" applyBorder="1" applyAlignment="1" applyProtection="1">
      <alignment horizontal="center" vertical="center"/>
      <protection/>
    </xf>
    <xf numFmtId="4" fontId="7" fillId="26" borderId="13" xfId="37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top"/>
      <protection hidden="1"/>
    </xf>
    <xf numFmtId="49" fontId="0" fillId="0" borderId="0" xfId="0" applyNumberFormat="1" applyFont="1" applyAlignment="1" applyProtection="1">
      <alignment horizontal="justify"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justify" vertical="top" wrapText="1"/>
      <protection hidden="1"/>
    </xf>
    <xf numFmtId="0" fontId="9" fillId="0" borderId="0" xfId="364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hidden="1"/>
    </xf>
    <xf numFmtId="174" fontId="9" fillId="0" borderId="0" xfId="361" applyNumberFormat="1" applyFont="1" applyAlignment="1" applyProtection="1">
      <alignment horizontal="left"/>
      <protection locked="0"/>
    </xf>
    <xf numFmtId="49" fontId="9" fillId="0" borderId="0" xfId="364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9" fillId="0" borderId="0" xfId="363" applyNumberFormat="1" applyFont="1" applyAlignment="1">
      <alignment horizontal="justify" vertical="top"/>
      <protection/>
    </xf>
    <xf numFmtId="1" fontId="9" fillId="0" borderId="0" xfId="363" applyNumberFormat="1" applyFont="1" applyAlignment="1">
      <alignment horizontal="center" wrapText="1"/>
      <protection/>
    </xf>
    <xf numFmtId="4" fontId="39" fillId="0" borderId="0" xfId="363" applyNumberFormat="1" applyFont="1" applyFill="1" applyAlignment="1">
      <alignment horizontal="right" wrapText="1"/>
      <protection/>
    </xf>
    <xf numFmtId="0" fontId="0" fillId="0" borderId="0" xfId="363" applyNumberFormat="1" applyFont="1" applyBorder="1" applyAlignment="1">
      <alignment horizontal="justify" vertical="top" wrapText="1"/>
      <protection/>
    </xf>
    <xf numFmtId="0" fontId="2" fillId="0" borderId="0" xfId="0" applyFont="1" applyAlignment="1" applyProtection="1">
      <alignment horizontal="right" vertical="top"/>
      <protection hidden="1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justify" vertical="top" wrapText="1"/>
      <protection hidden="1"/>
    </xf>
    <xf numFmtId="0" fontId="40" fillId="0" borderId="0" xfId="0" applyFont="1" applyAlignment="1" applyProtection="1">
      <alignment horizontal="right" vertical="top"/>
      <protection hidden="1"/>
    </xf>
    <xf numFmtId="0" fontId="40" fillId="0" borderId="0" xfId="0" applyNumberFormat="1" applyFont="1" applyAlignment="1" applyProtection="1">
      <alignment horizontal="justify" vertical="top" wrapText="1"/>
      <protection hidden="1"/>
    </xf>
    <xf numFmtId="0" fontId="0" fillId="0" borderId="0" xfId="333" applyNumberFormat="1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175" fontId="0" fillId="0" borderId="0" xfId="454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27" borderId="0" xfId="0" applyNumberFormat="1" applyFont="1" applyFill="1" applyBorder="1" applyAlignment="1" applyProtection="1">
      <alignment horizontal="left" vertical="center" wrapText="1"/>
      <protection/>
    </xf>
    <xf numFmtId="0" fontId="3" fillId="27" borderId="0" xfId="0" applyFont="1" applyFill="1" applyBorder="1" applyAlignment="1" applyProtection="1">
      <alignment horizontal="center" vertical="center"/>
      <protection/>
    </xf>
    <xf numFmtId="0" fontId="3" fillId="27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33" fillId="0" borderId="11" xfId="0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5" xfId="0" applyNumberFormat="1" applyFont="1" applyFill="1" applyBorder="1" applyAlignment="1" applyProtection="1">
      <alignment vertical="top"/>
      <protection/>
    </xf>
    <xf numFmtId="0" fontId="9" fillId="0" borderId="9" xfId="0" applyNumberFormat="1" applyFont="1" applyFill="1" applyBorder="1" applyAlignment="1" applyProtection="1">
      <alignment horizontal="left" vertical="top" wrapText="1"/>
      <protection/>
    </xf>
    <xf numFmtId="49" fontId="34" fillId="0" borderId="9" xfId="0" applyNumberFormat="1" applyFont="1" applyFill="1" applyBorder="1" applyAlignment="1" applyProtection="1">
      <alignment horizontal="left" vertical="top" wrapText="1"/>
      <protection/>
    </xf>
    <xf numFmtId="49" fontId="3" fillId="27" borderId="0" xfId="0" applyNumberFormat="1" applyFont="1" applyFill="1" applyAlignment="1" applyProtection="1">
      <alignment horizontal="left" vertical="top" wrapText="1"/>
      <protection/>
    </xf>
    <xf numFmtId="0" fontId="0" fillId="27" borderId="0" xfId="0" applyNumberFormat="1" applyFont="1" applyFill="1" applyAlignment="1" applyProtection="1">
      <alignment vertical="top" wrapText="1"/>
      <protection/>
    </xf>
    <xf numFmtId="0" fontId="3" fillId="27" borderId="0" xfId="0" applyFont="1" applyFill="1" applyAlignment="1" applyProtection="1">
      <alignment horizontal="center"/>
      <protection/>
    </xf>
    <xf numFmtId="0" fontId="3" fillId="27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top" wrapText="1"/>
      <protection/>
    </xf>
    <xf numFmtId="0" fontId="3" fillId="27" borderId="0" xfId="0" applyFont="1" applyFill="1" applyAlignment="1" applyProtection="1">
      <alignment vertical="top" wrapText="1"/>
      <protection/>
    </xf>
    <xf numFmtId="0" fontId="3" fillId="27" borderId="0" xfId="0" applyFont="1" applyFill="1" applyBorder="1" applyAlignment="1" applyProtection="1">
      <alignment horizontal="center"/>
      <protection/>
    </xf>
    <xf numFmtId="175" fontId="3" fillId="27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443" applyNumberFormat="1" applyFont="1" applyAlignment="1" applyProtection="1" quotePrefix="1">
      <alignment horizontal="justify" vertical="top" wrapText="1"/>
      <protection/>
    </xf>
    <xf numFmtId="175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75" fontId="0" fillId="0" borderId="0" xfId="454" applyNumberFormat="1" applyFont="1" applyFill="1" applyBorder="1" applyAlignment="1" applyProtection="1">
      <alignment horizontal="center"/>
      <protection/>
    </xf>
    <xf numFmtId="4" fontId="5" fillId="0" borderId="0" xfId="454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0" fillId="0" borderId="0" xfId="362" applyNumberFormat="1" applyFont="1" applyFill="1" applyAlignment="1" applyProtection="1">
      <alignment horizontal="left" vertical="top" wrapText="1"/>
      <protection/>
    </xf>
    <xf numFmtId="0" fontId="0" fillId="0" borderId="0" xfId="362" applyFont="1" applyFill="1" applyAlignment="1" applyProtection="1">
      <alignment horizontal="center"/>
      <protection/>
    </xf>
    <xf numFmtId="4" fontId="0" fillId="0" borderId="0" xfId="362" applyNumberFormat="1" applyFont="1" applyFill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0" fillId="0" borderId="0" xfId="362" applyNumberFormat="1" applyFont="1" applyFill="1" applyAlignment="1" applyProtection="1">
      <alignment horizontal="justify" vertical="top" wrapText="1"/>
      <protection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0" fillId="0" borderId="0" xfId="362" applyNumberFormat="1" applyFont="1" applyBorder="1" applyAlignment="1" applyProtection="1">
      <alignment horizontal="left" vertical="top"/>
      <protection/>
    </xf>
    <xf numFmtId="0" fontId="0" fillId="0" borderId="0" xfId="362" applyNumberFormat="1" applyFont="1" applyBorder="1" applyAlignment="1" applyProtection="1">
      <alignment horizontal="justify" vertical="top" wrapText="1"/>
      <protection/>
    </xf>
    <xf numFmtId="0" fontId="0" fillId="0" borderId="0" xfId="362" applyFont="1" applyBorder="1" applyAlignment="1" applyProtection="1">
      <alignment horizontal="center"/>
      <protection/>
    </xf>
    <xf numFmtId="4" fontId="0" fillId="0" borderId="0" xfId="362" applyNumberFormat="1" applyFont="1" applyBorder="1" applyAlignment="1" applyProtection="1">
      <alignment/>
      <protection locked="0"/>
    </xf>
    <xf numFmtId="0" fontId="0" fillId="0" borderId="0" xfId="362" applyNumberFormat="1" applyFont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4" fontId="0" fillId="0" borderId="0" xfId="362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justify" vertical="top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49" fontId="0" fillId="0" borderId="12" xfId="0" applyNumberFormat="1" applyFont="1" applyFill="1" applyBorder="1" applyAlignment="1" applyProtection="1">
      <alignment vertical="top" wrapText="1"/>
      <protection/>
    </xf>
    <xf numFmtId="0" fontId="5" fillId="0" borderId="11" xfId="176" applyFont="1" applyFill="1" applyBorder="1" applyAlignment="1" applyProtection="1">
      <alignment horizontal="left"/>
      <protection/>
    </xf>
    <xf numFmtId="0" fontId="5" fillId="0" borderId="11" xfId="176" applyFont="1" applyFill="1" applyBorder="1" applyAlignment="1" applyProtection="1">
      <alignment horizontal="center"/>
      <protection/>
    </xf>
    <xf numFmtId="175" fontId="5" fillId="0" borderId="11" xfId="176" applyNumberFormat="1" applyFont="1" applyFill="1" applyBorder="1" applyAlignment="1" applyProtection="1">
      <alignment horizontal="center"/>
      <protection/>
    </xf>
    <xf numFmtId="4" fontId="5" fillId="0" borderId="11" xfId="177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center"/>
      <protection/>
    </xf>
    <xf numFmtId="175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175" fontId="0" fillId="0" borderId="0" xfId="454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5" fillId="0" borderId="0" xfId="176" applyFont="1" applyFill="1" applyBorder="1" applyAlignment="1" applyProtection="1">
      <alignment horizontal="left"/>
      <protection/>
    </xf>
    <xf numFmtId="0" fontId="5" fillId="0" borderId="0" xfId="176" applyFont="1" applyFill="1" applyBorder="1" applyAlignment="1" applyProtection="1">
      <alignment horizontal="center"/>
      <protection/>
    </xf>
    <xf numFmtId="175" fontId="5" fillId="0" borderId="0" xfId="176" applyNumberFormat="1" applyFont="1" applyFill="1" applyBorder="1" applyAlignment="1" applyProtection="1">
      <alignment horizontal="center"/>
      <protection/>
    </xf>
    <xf numFmtId="4" fontId="5" fillId="0" borderId="0" xfId="177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68" applyFont="1" applyBorder="1" applyAlignment="1" applyProtection="1">
      <alignment vertical="top" wrapText="1"/>
      <protection/>
    </xf>
    <xf numFmtId="0" fontId="0" fillId="0" borderId="0" xfId="368" applyFont="1" applyBorder="1" applyAlignment="1" applyProtection="1">
      <alignment horizontal="center" wrapText="1"/>
      <protection/>
    </xf>
    <xf numFmtId="175" fontId="0" fillId="0" borderId="0" xfId="456" applyNumberFormat="1" applyFont="1" applyBorder="1" applyAlignment="1" applyProtection="1">
      <alignment horizontal="center" wrapText="1"/>
      <protection/>
    </xf>
    <xf numFmtId="4" fontId="0" fillId="0" borderId="0" xfId="368" applyNumberFormat="1" applyFont="1" applyBorder="1" applyAlignment="1" applyProtection="1">
      <alignment horizontal="right" wrapText="1"/>
      <protection locked="0"/>
    </xf>
    <xf numFmtId="0" fontId="0" fillId="0" borderId="0" xfId="368" applyBorder="1">
      <alignment/>
      <protection/>
    </xf>
    <xf numFmtId="49" fontId="0" fillId="0" borderId="0" xfId="0" applyNumberFormat="1" applyFont="1" applyFill="1" applyAlignment="1" applyProtection="1">
      <alignment horizontal="justify" vertical="top" wrapText="1"/>
      <protection/>
    </xf>
    <xf numFmtId="49" fontId="0" fillId="0" borderId="0" xfId="0" applyNumberFormat="1" applyFont="1" applyFill="1" applyAlignment="1" applyProtection="1" quotePrefix="1">
      <alignment horizontal="justify" vertical="top" wrapText="1"/>
      <protection/>
    </xf>
    <xf numFmtId="0" fontId="0" fillId="0" borderId="0" xfId="0" applyFont="1" applyFill="1" applyBorder="1" applyAlignment="1" applyProtection="1" quotePrefix="1">
      <alignment vertical="top" wrapText="1"/>
      <protection/>
    </xf>
    <xf numFmtId="0" fontId="6" fillId="0" borderId="0" xfId="176" applyFont="1" applyFill="1" applyBorder="1" applyAlignment="1" applyProtection="1">
      <alignment horizontal="center"/>
      <protection/>
    </xf>
    <xf numFmtId="175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top" wrapText="1"/>
      <protection/>
    </xf>
    <xf numFmtId="175" fontId="0" fillId="0" borderId="0" xfId="454" applyNumberFormat="1" applyFont="1" applyFill="1" applyBorder="1" applyAlignment="1" applyProtection="1">
      <alignment horizontal="center"/>
      <protection/>
    </xf>
    <xf numFmtId="4" fontId="47" fillId="0" borderId="0" xfId="454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Alignment="1" applyProtection="1">
      <alignment vertical="top" wrapText="1"/>
      <protection/>
    </xf>
    <xf numFmtId="175" fontId="0" fillId="0" borderId="0" xfId="454" applyNumberFormat="1" applyFont="1" applyBorder="1" applyAlignment="1" applyProtection="1">
      <alignment horizontal="center"/>
      <protection/>
    </xf>
    <xf numFmtId="175" fontId="0" fillId="0" borderId="0" xfId="454" applyNumberFormat="1" applyFont="1" applyBorder="1" applyAlignment="1" applyProtection="1">
      <alignment horizontal="center" vertical="top" wrapText="1"/>
      <protection/>
    </xf>
    <xf numFmtId="4" fontId="0" fillId="0" borderId="0" xfId="454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362" applyNumberFormat="1" applyFont="1" applyBorder="1" applyAlignment="1" applyProtection="1">
      <alignment horizontal="left" vertical="top" wrapText="1"/>
      <protection/>
    </xf>
    <xf numFmtId="0" fontId="0" fillId="0" borderId="0" xfId="362" applyNumberFormat="1" applyFont="1" applyAlignment="1" applyProtection="1">
      <alignment horizontal="justify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175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 applyProtection="1">
      <alignment horizontal="justify" vertical="top" wrapText="1"/>
      <protection/>
    </xf>
    <xf numFmtId="0" fontId="0" fillId="0" borderId="0" xfId="368" applyFont="1" applyBorder="1" applyAlignment="1" applyProtection="1">
      <alignment horizontal="center"/>
      <protection/>
    </xf>
    <xf numFmtId="165" fontId="0" fillId="0" borderId="0" xfId="368" applyNumberFormat="1" applyFont="1" applyBorder="1" applyAlignment="1" applyProtection="1">
      <alignment horizontal="center"/>
      <protection/>
    </xf>
    <xf numFmtId="49" fontId="0" fillId="0" borderId="0" xfId="368" applyNumberFormat="1" applyFont="1" applyFill="1" applyBorder="1" applyAlignment="1" applyProtection="1">
      <alignment vertical="top" wrapText="1"/>
      <protection/>
    </xf>
    <xf numFmtId="175" fontId="0" fillId="0" borderId="0" xfId="368" applyNumberFormat="1" applyFont="1" applyFill="1" applyBorder="1" applyAlignment="1" applyProtection="1">
      <alignment horizontal="center"/>
      <protection/>
    </xf>
    <xf numFmtId="0" fontId="0" fillId="0" borderId="0" xfId="368" applyFont="1" applyFill="1">
      <alignment/>
      <protection/>
    </xf>
    <xf numFmtId="49" fontId="0" fillId="0" borderId="0" xfId="362" applyNumberFormat="1" applyFont="1" applyAlignment="1" applyProtection="1">
      <alignment horizontal="left" vertical="top"/>
      <protection/>
    </xf>
    <xf numFmtId="0" fontId="0" fillId="0" borderId="0" xfId="362" applyNumberFormat="1" applyFont="1" applyAlignment="1" applyProtection="1">
      <alignment horizontal="left" vertical="top" wrapText="1"/>
      <protection/>
    </xf>
    <xf numFmtId="165" fontId="0" fillId="0" borderId="0" xfId="362" applyNumberFormat="1" applyFont="1" applyFill="1" applyAlignment="1" applyProtection="1">
      <alignment horizontal="center"/>
      <protection/>
    </xf>
    <xf numFmtId="0" fontId="0" fillId="0" borderId="0" xfId="368" applyNumberFormat="1" applyFont="1" applyAlignment="1" applyProtection="1" quotePrefix="1">
      <alignment horizontal="justify" vertical="top" wrapText="1"/>
      <protection/>
    </xf>
    <xf numFmtId="4" fontId="0" fillId="0" borderId="0" xfId="362" applyNumberFormat="1" applyFont="1" applyAlignment="1" applyProtection="1">
      <alignment horizontal="right"/>
      <protection locked="0"/>
    </xf>
    <xf numFmtId="49" fontId="0" fillId="0" borderId="0" xfId="362" applyNumberFormat="1" applyFont="1" applyBorder="1" applyAlignment="1" applyProtection="1">
      <alignment vertical="top"/>
      <protection/>
    </xf>
    <xf numFmtId="0" fontId="0" fillId="0" borderId="0" xfId="362" applyFont="1" applyBorder="1" applyAlignment="1" applyProtection="1">
      <alignment horizontal="center"/>
      <protection/>
    </xf>
    <xf numFmtId="4" fontId="0" fillId="0" borderId="0" xfId="362" applyNumberFormat="1" applyFont="1" applyBorder="1" applyAlignment="1" applyProtection="1">
      <alignment horizontal="right"/>
      <protection locked="0"/>
    </xf>
    <xf numFmtId="49" fontId="0" fillId="0" borderId="0" xfId="362" applyNumberFormat="1" applyFont="1" applyFill="1" applyAlignment="1" applyProtection="1">
      <alignment horizontal="justify" vertical="top" wrapText="1"/>
      <protection/>
    </xf>
    <xf numFmtId="177" fontId="0" fillId="0" borderId="0" xfId="379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362" applyNumberFormat="1" applyFont="1" applyAlignment="1" applyProtection="1">
      <alignment horizontal="justify" vertical="top" wrapText="1"/>
      <protection/>
    </xf>
    <xf numFmtId="0" fontId="0" fillId="0" borderId="0" xfId="362" applyFont="1" applyAlignment="1" applyProtection="1">
      <alignment horizontal="center"/>
      <protection/>
    </xf>
    <xf numFmtId="175" fontId="0" fillId="0" borderId="0" xfId="362" applyNumberFormat="1" applyFont="1" applyAlignment="1" applyProtection="1">
      <alignment horizontal="center"/>
      <protection/>
    </xf>
    <xf numFmtId="4" fontId="0" fillId="0" borderId="0" xfId="362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443" applyNumberFormat="1" applyFont="1" applyAlignment="1" applyProtection="1">
      <alignment horizontal="justify" vertical="top" wrapText="1"/>
      <protection/>
    </xf>
    <xf numFmtId="49" fontId="0" fillId="0" borderId="0" xfId="362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175" fontId="0" fillId="0" borderId="0" xfId="362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49" fontId="0" fillId="0" borderId="0" xfId="368" applyNumberFormat="1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 quotePrefix="1">
      <alignment horizontal="justify" vertical="top" wrapText="1"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/>
      <protection/>
    </xf>
    <xf numFmtId="176" fontId="0" fillId="0" borderId="0" xfId="454" applyNumberFormat="1" applyFont="1" applyFill="1" applyBorder="1" applyAlignment="1" applyProtection="1">
      <alignment horizontal="right"/>
      <protection locked="0"/>
    </xf>
    <xf numFmtId="0" fontId="9" fillId="0" borderId="0" xfId="361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49" fontId="38" fillId="0" borderId="0" xfId="0" applyNumberFormat="1" applyFont="1" applyAlignment="1" applyProtection="1">
      <alignment horizontal="left" vertical="top" wrapText="1"/>
      <protection hidden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justify" vertical="top" wrapText="1"/>
      <protection/>
    </xf>
    <xf numFmtId="0" fontId="9" fillId="0" borderId="0" xfId="0" applyFont="1" applyAlignment="1" applyProtection="1">
      <alignment horizontal="justify"/>
      <protection/>
    </xf>
    <xf numFmtId="0" fontId="9" fillId="27" borderId="0" xfId="0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Border="1" applyAlignment="1" applyProtection="1">
      <alignment horizontal="justify" vertical="top" wrapText="1"/>
      <protection/>
    </xf>
    <xf numFmtId="0" fontId="9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horizontal="justify" wrapText="1"/>
      <protection/>
    </xf>
    <xf numFmtId="49" fontId="5" fillId="0" borderId="0" xfId="0" applyNumberFormat="1" applyFont="1" applyAlignment="1" applyProtection="1">
      <alignment horizontal="center" wrapText="1"/>
      <protection/>
    </xf>
    <xf numFmtId="0" fontId="0" fillId="0" borderId="0" xfId="365" applyFont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365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195" applyNumberFormat="1" applyFont="1" applyAlignment="1" applyProtection="1">
      <alignment horizontal="justify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41" fillId="27" borderId="0" xfId="0" applyFont="1" applyFill="1" applyAlignment="1" applyProtection="1">
      <alignment horizontal="justify"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Border="1" applyAlignment="1" applyProtection="1" quotePrefix="1">
      <alignment vertical="top" wrapText="1"/>
      <protection/>
    </xf>
    <xf numFmtId="0" fontId="0" fillId="0" borderId="0" xfId="0" applyNumberFormat="1" applyFont="1" applyAlignment="1" applyProtection="1" quotePrefix="1">
      <alignment vertical="top" wrapText="1"/>
      <protection/>
    </xf>
    <xf numFmtId="175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" fontId="0" fillId="0" borderId="0" xfId="368" applyNumberFormat="1" applyFont="1" applyFill="1" applyAlignment="1" applyProtection="1">
      <alignment horizontal="left" vertical="top"/>
      <protection/>
    </xf>
    <xf numFmtId="0" fontId="0" fillId="0" borderId="0" xfId="368" applyFont="1" applyAlignment="1" applyProtection="1">
      <alignment horizontal="right" vertical="top" wrapText="1"/>
      <protection/>
    </xf>
    <xf numFmtId="49" fontId="0" fillId="0" borderId="0" xfId="0" applyNumberFormat="1" applyFont="1" applyBorder="1" applyAlignment="1" applyProtection="1">
      <alignment horizontal="justify" vertical="top" wrapText="1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368" applyNumberFormat="1" applyFont="1" applyAlignment="1" applyProtection="1">
      <alignment horizontal="left" vertical="top"/>
      <protection/>
    </xf>
    <xf numFmtId="49" fontId="0" fillId="0" borderId="0" xfId="368" applyNumberFormat="1" applyFont="1" applyAlignment="1" applyProtection="1">
      <alignment horizontal="center"/>
      <protection/>
    </xf>
    <xf numFmtId="165" fontId="0" fillId="0" borderId="0" xfId="368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51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368" applyNumberFormat="1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 quotePrefix="1">
      <alignment horizontal="left" vertical="top" wrapText="1"/>
      <protection/>
    </xf>
    <xf numFmtId="0" fontId="0" fillId="0" borderId="0" xfId="0" applyFont="1" applyFill="1" applyBorder="1" applyAlignment="1" applyProtection="1" quotePrefix="1">
      <alignment horizontal="justify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top"/>
      <protection/>
    </xf>
    <xf numFmtId="0" fontId="11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0" fillId="0" borderId="0" xfId="365" applyFont="1" applyAlignment="1" applyProtection="1">
      <alignment horizontal="justify" vertical="top"/>
      <protection/>
    </xf>
    <xf numFmtId="0" fontId="46" fillId="0" borderId="0" xfId="368" applyFont="1" applyBorder="1" applyProtection="1">
      <alignment/>
      <protection/>
    </xf>
    <xf numFmtId="49" fontId="0" fillId="0" borderId="0" xfId="379" applyNumberFormat="1" applyFont="1" applyBorder="1" applyAlignment="1" applyProtection="1">
      <alignment horizontal="justify" vertical="top" wrapText="1"/>
      <protection/>
    </xf>
    <xf numFmtId="0" fontId="0" fillId="0" borderId="0" xfId="379" applyFont="1" applyBorder="1" applyAlignment="1" applyProtection="1">
      <alignment horizontal="center" wrapText="1"/>
      <protection/>
    </xf>
    <xf numFmtId="1" fontId="0" fillId="0" borderId="0" xfId="379" applyNumberFormat="1" applyFont="1" applyBorder="1" applyAlignment="1" applyProtection="1">
      <alignment horizontal="center" wrapText="1"/>
      <protection/>
    </xf>
    <xf numFmtId="49" fontId="0" fillId="0" borderId="0" xfId="379" applyNumberFormat="1" applyFont="1" applyBorder="1" applyAlignment="1" applyProtection="1" quotePrefix="1">
      <alignment horizontal="justify" vertical="top" wrapText="1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33" fillId="0" borderId="9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3" fontId="0" fillId="0" borderId="0" xfId="454" applyFont="1" applyBorder="1" applyAlignment="1" applyProtection="1">
      <alignment horizontal="right"/>
      <protection hidden="1"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3" fillId="27" borderId="0" xfId="0" applyNumberFormat="1" applyFont="1" applyFill="1" applyBorder="1" applyAlignment="1" applyProtection="1">
      <alignment horizontal="center" vertical="center"/>
      <protection locked="0"/>
    </xf>
    <xf numFmtId="4" fontId="3" fillId="27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27" borderId="0" xfId="0" applyNumberFormat="1" applyFill="1" applyBorder="1" applyAlignment="1" applyProtection="1">
      <alignment/>
      <protection locked="0"/>
    </xf>
    <xf numFmtId="4" fontId="3" fillId="27" borderId="0" xfId="0" applyNumberFormat="1" applyFont="1" applyFill="1" applyBorder="1" applyAlignment="1" applyProtection="1">
      <alignment horizontal="right" wrapText="1"/>
      <protection locked="0"/>
    </xf>
    <xf numFmtId="176" fontId="0" fillId="0" borderId="0" xfId="454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454" applyNumberFormat="1" applyFont="1" applyBorder="1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368" applyNumberFormat="1" applyFont="1" applyAlignment="1" applyProtection="1">
      <alignment horizontal="right"/>
      <protection locked="0"/>
    </xf>
    <xf numFmtId="176" fontId="0" fillId="0" borderId="0" xfId="456" applyNumberFormat="1" applyFont="1" applyFill="1" applyBorder="1" applyAlignment="1" applyProtection="1">
      <alignment horizontal="right"/>
      <protection locked="0"/>
    </xf>
    <xf numFmtId="4" fontId="0" fillId="0" borderId="0" xfId="368" applyNumberFormat="1" applyFont="1" applyFill="1" applyBorder="1" applyProtection="1">
      <alignment/>
      <protection locked="0"/>
    </xf>
    <xf numFmtId="176" fontId="0" fillId="0" borderId="0" xfId="456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3" fontId="0" fillId="0" borderId="0" xfId="454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176" fontId="0" fillId="0" borderId="0" xfId="456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76" fontId="0" fillId="0" borderId="0" xfId="454" applyNumberFormat="1" applyFont="1" applyFill="1" applyBorder="1" applyAlignment="1" applyProtection="1">
      <alignment/>
      <protection locked="0"/>
    </xf>
    <xf numFmtId="4" fontId="0" fillId="0" borderId="0" xfId="454" applyNumberFormat="1" applyFont="1" applyBorder="1" applyAlignment="1" applyProtection="1">
      <alignment horizontal="right"/>
      <protection locked="0"/>
    </xf>
    <xf numFmtId="4" fontId="0" fillId="0" borderId="0" xfId="454" applyNumberFormat="1" applyFont="1" applyBorder="1" applyAlignment="1" applyProtection="1">
      <alignment horizontal="right"/>
      <protection locked="0"/>
    </xf>
    <xf numFmtId="4" fontId="45" fillId="0" borderId="16" xfId="176" applyNumberFormat="1" applyFont="1" applyFill="1" applyBorder="1" applyAlignment="1" applyProtection="1">
      <alignment horizontal="right"/>
      <protection locked="0"/>
    </xf>
    <xf numFmtId="4" fontId="45" fillId="0" borderId="0" xfId="176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456" applyNumberFormat="1" applyFont="1" applyBorder="1" applyAlignment="1" applyProtection="1">
      <alignment horizontal="right" wrapText="1"/>
      <protection locked="0"/>
    </xf>
    <xf numFmtId="4" fontId="9" fillId="0" borderId="11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27" borderId="0" xfId="0" applyFill="1" applyAlignment="1" applyProtection="1">
      <alignment/>
      <protection locked="0"/>
    </xf>
    <xf numFmtId="4" fontId="0" fillId="27" borderId="0" xfId="0" applyNumberForma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 horizontal="right"/>
      <protection locked="0"/>
    </xf>
    <xf numFmtId="0" fontId="33" fillId="0" borderId="11" xfId="0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33" fillId="0" borderId="9" xfId="0" applyNumberFormat="1" applyFont="1" applyFill="1" applyBorder="1" applyAlignment="1" applyProtection="1">
      <alignment/>
      <protection locked="0"/>
    </xf>
    <xf numFmtId="4" fontId="2" fillId="0" borderId="9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7" fillId="0" borderId="0" xfId="454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368" applyFont="1" applyFill="1" applyProtection="1">
      <alignment/>
      <protection locked="0"/>
    </xf>
    <xf numFmtId="0" fontId="0" fillId="0" borderId="0" xfId="368" applyBorder="1" applyProtection="1">
      <alignment/>
      <protection locked="0"/>
    </xf>
  </cellXfs>
  <cellStyles count="443">
    <cellStyle name="Normal" xfId="0"/>
    <cellStyle name="_STAMBENI DIO" xfId="15"/>
    <cellStyle name="_STAMBENI DIO_2009_06_03_tender_politin_PARCELACIJA - S formom" xfId="16"/>
    <cellStyle name="_STAMBENI DIO_D Strojarski radovi - Parentino Residence" xfId="17"/>
    <cellStyle name="_troškovnik" xfId="18"/>
    <cellStyle name="_troškovnik_2009_06_02_tender_jezevac_PARCELACIJA  -s formom" xfId="19"/>
    <cellStyle name="_troškovnik_2009_06_03_tender_politin_PARCELACIJA - S formom" xfId="20"/>
    <cellStyle name="_troškovnik_D Strojarski radovi - Parentino Residence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Isticanje1" xfId="28"/>
    <cellStyle name="20% - Isticanje2" xfId="29"/>
    <cellStyle name="20% - Isticanje3" xfId="30"/>
    <cellStyle name="20% - Isticanje4" xfId="31"/>
    <cellStyle name="20% - Isticanje5" xfId="32"/>
    <cellStyle name="20% - Isticanje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Isticanje1" xfId="40"/>
    <cellStyle name="40% - Isticanje2" xfId="41"/>
    <cellStyle name="40% - Isticanje3" xfId="42"/>
    <cellStyle name="40% - Isticanje4" xfId="43"/>
    <cellStyle name="40% - Isticanje5" xfId="44"/>
    <cellStyle name="40% - Isticanje6" xfId="45"/>
    <cellStyle name="40% - Naglasak1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Isticanje1" xfId="53"/>
    <cellStyle name="60% - Isticanje2" xfId="54"/>
    <cellStyle name="60% - Isticanje3" xfId="55"/>
    <cellStyle name="60% - Isticanje4" xfId="56"/>
    <cellStyle name="60% - Isticanje5" xfId="57"/>
    <cellStyle name="60% - Isticanje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ilješka" xfId="66"/>
    <cellStyle name="Bilješka 10" xfId="67"/>
    <cellStyle name="Bilješka 11" xfId="68"/>
    <cellStyle name="Bilješka 12" xfId="69"/>
    <cellStyle name="Bilješka 13" xfId="70"/>
    <cellStyle name="Bilješka 14" xfId="71"/>
    <cellStyle name="Bilješka 15" xfId="72"/>
    <cellStyle name="Bilješka 16" xfId="73"/>
    <cellStyle name="Bilješka 17" xfId="74"/>
    <cellStyle name="Bilješka 18" xfId="75"/>
    <cellStyle name="Bilješka 19" xfId="76"/>
    <cellStyle name="Bilješka 2" xfId="77"/>
    <cellStyle name="Bilješka 2 2" xfId="78"/>
    <cellStyle name="Bilješka 2 3" xfId="79"/>
    <cellStyle name="Bilješka 2_2009_06_02_tender_jezevac_PARCELACIJA  -s formom" xfId="80"/>
    <cellStyle name="Bilješka 20" xfId="81"/>
    <cellStyle name="Bilješka 21" xfId="82"/>
    <cellStyle name="Bilješka 22" xfId="83"/>
    <cellStyle name="Bilješka 23" xfId="84"/>
    <cellStyle name="Bilješka 24" xfId="85"/>
    <cellStyle name="Bilješka 25" xfId="86"/>
    <cellStyle name="Bilješka 26" xfId="87"/>
    <cellStyle name="Bilješka 27" xfId="88"/>
    <cellStyle name="Bilješka 28" xfId="89"/>
    <cellStyle name="Bilješka 29" xfId="90"/>
    <cellStyle name="Bilješka 3" xfId="91"/>
    <cellStyle name="Bilješka 30" xfId="92"/>
    <cellStyle name="Bilješka 31" xfId="93"/>
    <cellStyle name="Bilješka 32" xfId="94"/>
    <cellStyle name="Bilješka 33" xfId="95"/>
    <cellStyle name="Bilješka 34" xfId="96"/>
    <cellStyle name="Bilješka 35" xfId="97"/>
    <cellStyle name="Bilješka 36" xfId="98"/>
    <cellStyle name="Bilješka 37" xfId="99"/>
    <cellStyle name="Bilješka 38" xfId="100"/>
    <cellStyle name="Bilješka 39" xfId="101"/>
    <cellStyle name="Bilješka 4" xfId="102"/>
    <cellStyle name="Bilješka 40" xfId="103"/>
    <cellStyle name="Bilješka 41" xfId="104"/>
    <cellStyle name="Bilješka 42" xfId="105"/>
    <cellStyle name="Bilješka 43" xfId="106"/>
    <cellStyle name="Bilješka 44" xfId="107"/>
    <cellStyle name="Bilješka 45" xfId="108"/>
    <cellStyle name="Bilješka 46" xfId="109"/>
    <cellStyle name="Bilješka 47" xfId="110"/>
    <cellStyle name="Bilješka 48" xfId="111"/>
    <cellStyle name="Bilješka 49" xfId="112"/>
    <cellStyle name="Bilješka 5" xfId="113"/>
    <cellStyle name="Bilješka 50" xfId="114"/>
    <cellStyle name="Bilješka 51" xfId="115"/>
    <cellStyle name="Bilješka 6" xfId="116"/>
    <cellStyle name="Bilješka 7" xfId="117"/>
    <cellStyle name="Bilješka 8" xfId="118"/>
    <cellStyle name="Bilješka 9" xfId="119"/>
    <cellStyle name="Bilješka_2009_06_02_tender_jezevac_PARCELACIJA  -s formom" xfId="120"/>
    <cellStyle name="Calculation" xfId="121"/>
    <cellStyle name="Check Cell" xfId="122"/>
    <cellStyle name="cijene" xfId="123"/>
    <cellStyle name="Comma 10" xfId="124"/>
    <cellStyle name="Comma 11" xfId="125"/>
    <cellStyle name="Comma 12" xfId="126"/>
    <cellStyle name="Comma 13" xfId="127"/>
    <cellStyle name="Comma 14" xfId="128"/>
    <cellStyle name="Comma 15" xfId="129"/>
    <cellStyle name="Comma 16" xfId="130"/>
    <cellStyle name="Comma 17" xfId="131"/>
    <cellStyle name="Comma 18" xfId="132"/>
    <cellStyle name="Comma 19" xfId="133"/>
    <cellStyle name="Comma 2" xfId="134"/>
    <cellStyle name="Comma 20" xfId="135"/>
    <cellStyle name="Comma 21" xfId="136"/>
    <cellStyle name="Comma 22" xfId="137"/>
    <cellStyle name="Comma 23" xfId="138"/>
    <cellStyle name="Comma 24" xfId="139"/>
    <cellStyle name="Comma 25" xfId="140"/>
    <cellStyle name="Comma 26" xfId="141"/>
    <cellStyle name="Comma 27" xfId="142"/>
    <cellStyle name="Comma 28" xfId="143"/>
    <cellStyle name="Comma 29" xfId="144"/>
    <cellStyle name="Comma 3" xfId="145"/>
    <cellStyle name="Comma 30" xfId="146"/>
    <cellStyle name="Comma 31" xfId="147"/>
    <cellStyle name="Comma 32" xfId="148"/>
    <cellStyle name="Comma 33" xfId="149"/>
    <cellStyle name="Comma 34" xfId="150"/>
    <cellStyle name="Comma 35" xfId="151"/>
    <cellStyle name="Comma 36" xfId="152"/>
    <cellStyle name="Comma 37" xfId="153"/>
    <cellStyle name="Comma 38" xfId="154"/>
    <cellStyle name="Comma 39" xfId="155"/>
    <cellStyle name="Comma 4" xfId="156"/>
    <cellStyle name="Comma 40" xfId="157"/>
    <cellStyle name="Comma 41" xfId="158"/>
    <cellStyle name="Comma 42" xfId="159"/>
    <cellStyle name="Comma 43" xfId="160"/>
    <cellStyle name="Comma 44" xfId="161"/>
    <cellStyle name="Comma 45" xfId="162"/>
    <cellStyle name="Comma 46" xfId="163"/>
    <cellStyle name="Comma 47" xfId="164"/>
    <cellStyle name="Comma 48" xfId="165"/>
    <cellStyle name="Comma 49" xfId="166"/>
    <cellStyle name="Comma 5" xfId="167"/>
    <cellStyle name="Comma 50" xfId="168"/>
    <cellStyle name="Comma 51" xfId="169"/>
    <cellStyle name="Comma 6" xfId="170"/>
    <cellStyle name="Comma 7" xfId="171"/>
    <cellStyle name="Comma 8" xfId="172"/>
    <cellStyle name="Comma 9" xfId="173"/>
    <cellStyle name="Comma_H.KORALJ  i RUBIN - Tender troškovnik za sobe Ver 01. -24.11.05" xfId="174"/>
    <cellStyle name="Dobro" xfId="175"/>
    <cellStyle name="Excel Built-in Normal" xfId="176"/>
    <cellStyle name="Excel Built-in Normal 10 2" xfId="177"/>
    <cellStyle name="Explanatory Text" xfId="178"/>
    <cellStyle name="Good" xfId="179"/>
    <cellStyle name="Heading 1" xfId="180"/>
    <cellStyle name="Heading 2" xfId="181"/>
    <cellStyle name="Heading 3" xfId="182"/>
    <cellStyle name="Heading 4" xfId="183"/>
    <cellStyle name="Hyperlink" xfId="184"/>
    <cellStyle name="Input" xfId="185"/>
    <cellStyle name="Isticanje1" xfId="186"/>
    <cellStyle name="Isticanje2" xfId="187"/>
    <cellStyle name="Isticanje3" xfId="188"/>
    <cellStyle name="Isticanje4" xfId="189"/>
    <cellStyle name="Isticanje5" xfId="190"/>
    <cellStyle name="Isticanje6" xfId="191"/>
    <cellStyle name="Izlaz" xfId="192"/>
    <cellStyle name="Izračun" xfId="193"/>
    <cellStyle name="kolona A" xfId="194"/>
    <cellStyle name="kolona B" xfId="195"/>
    <cellStyle name="kolona1" xfId="196"/>
    <cellStyle name="kolona2" xfId="197"/>
    <cellStyle name="kolona3" xfId="198"/>
    <cellStyle name="komadi" xfId="199"/>
    <cellStyle name="Linked Cell" xfId="200"/>
    <cellStyle name="Loše" xfId="201"/>
    <cellStyle name="merge" xfId="202"/>
    <cellStyle name="nabrajanje" xfId="203"/>
    <cellStyle name="Naslov" xfId="204"/>
    <cellStyle name="Naslov 1" xfId="205"/>
    <cellStyle name="Naslov 1 1" xfId="206"/>
    <cellStyle name="Naslov 1_2009_06_03_tender_politin_PARCELACIJA - S formom" xfId="207"/>
    <cellStyle name="Naslov 2" xfId="208"/>
    <cellStyle name="Naslov 3" xfId="209"/>
    <cellStyle name="Naslov 4" xfId="210"/>
    <cellStyle name="naslov_18-09 ISKOP KAUFLAND" xfId="211"/>
    <cellStyle name="Neutral" xfId="212"/>
    <cellStyle name="Neutralno" xfId="213"/>
    <cellStyle name="Normal 10" xfId="214"/>
    <cellStyle name="Normal 11" xfId="215"/>
    <cellStyle name="Normal 11 2" xfId="216"/>
    <cellStyle name="Normal 11 3" xfId="217"/>
    <cellStyle name="Normal 11 4" xfId="218"/>
    <cellStyle name="Normal 11 5" xfId="219"/>
    <cellStyle name="Normal 12" xfId="220"/>
    <cellStyle name="Normal 13" xfId="221"/>
    <cellStyle name="Normal 14" xfId="222"/>
    <cellStyle name="Normal 14 2" xfId="223"/>
    <cellStyle name="Normal 14 3" xfId="224"/>
    <cellStyle name="Normal 14 4" xfId="225"/>
    <cellStyle name="Normal 14 5" xfId="226"/>
    <cellStyle name="Normal 15" xfId="227"/>
    <cellStyle name="Normal 16" xfId="228"/>
    <cellStyle name="Normal 17" xfId="229"/>
    <cellStyle name="Normal 18" xfId="230"/>
    <cellStyle name="Normal 19" xfId="231"/>
    <cellStyle name="Normal 2" xfId="232"/>
    <cellStyle name="Normal 2 10" xfId="233"/>
    <cellStyle name="Normal 2 11" xfId="234"/>
    <cellStyle name="Normal 2 12" xfId="235"/>
    <cellStyle name="Normal 2 13" xfId="236"/>
    <cellStyle name="Normal 2 14" xfId="237"/>
    <cellStyle name="Normal 2 15" xfId="238"/>
    <cellStyle name="Normal 2 16" xfId="239"/>
    <cellStyle name="Normal 2 17" xfId="240"/>
    <cellStyle name="Normal 2 18" xfId="241"/>
    <cellStyle name="Normal 2 19" xfId="242"/>
    <cellStyle name="Normal 2 2" xfId="243"/>
    <cellStyle name="Normal 2 20" xfId="244"/>
    <cellStyle name="Normal 2 21" xfId="245"/>
    <cellStyle name="Normal 2 22" xfId="246"/>
    <cellStyle name="Normal 2 23" xfId="247"/>
    <cellStyle name="Normal 2 24" xfId="248"/>
    <cellStyle name="Normal 2 25" xfId="249"/>
    <cellStyle name="Normal 2 26" xfId="250"/>
    <cellStyle name="Normal 2 27" xfId="251"/>
    <cellStyle name="Normal 2 28" xfId="252"/>
    <cellStyle name="Normal 2 29" xfId="253"/>
    <cellStyle name="Normal 2 3" xfId="254"/>
    <cellStyle name="Normal 2 30" xfId="255"/>
    <cellStyle name="Normal 2 31" xfId="256"/>
    <cellStyle name="Normal 2 32" xfId="257"/>
    <cellStyle name="Normal 2 33" xfId="258"/>
    <cellStyle name="Normal 2 34" xfId="259"/>
    <cellStyle name="Normal 2 35" xfId="260"/>
    <cellStyle name="Normal 2 36" xfId="261"/>
    <cellStyle name="Normal 2 37" xfId="262"/>
    <cellStyle name="Normal 2 38" xfId="263"/>
    <cellStyle name="Normal 2 39" xfId="264"/>
    <cellStyle name="Normal 2 4" xfId="265"/>
    <cellStyle name="Normal 2 40" xfId="266"/>
    <cellStyle name="Normal 2 41" xfId="267"/>
    <cellStyle name="Normal 2 42" xfId="268"/>
    <cellStyle name="Normal 2 43" xfId="269"/>
    <cellStyle name="Normal 2 44" xfId="270"/>
    <cellStyle name="Normal 2 45" xfId="271"/>
    <cellStyle name="Normal 2 46" xfId="272"/>
    <cellStyle name="Normal 2 47" xfId="273"/>
    <cellStyle name="Normal 2 48" xfId="274"/>
    <cellStyle name="Normal 2 49" xfId="275"/>
    <cellStyle name="Normal 2 5" xfId="276"/>
    <cellStyle name="Normal 2 50" xfId="277"/>
    <cellStyle name="Normal 2 51" xfId="278"/>
    <cellStyle name="Normal 2 6" xfId="279"/>
    <cellStyle name="Normal 2 7" xfId="280"/>
    <cellStyle name="Normal 2 8" xfId="281"/>
    <cellStyle name="Normal 2 9" xfId="282"/>
    <cellStyle name="Normal 2_2009_06_03_tender_politin_PARCELACIJA - S formom" xfId="283"/>
    <cellStyle name="Normal 20" xfId="284"/>
    <cellStyle name="Normal 21" xfId="285"/>
    <cellStyle name="Normal 21 2" xfId="286"/>
    <cellStyle name="Normal 21 3" xfId="287"/>
    <cellStyle name="Normal 21 4" xfId="288"/>
    <cellStyle name="Normal 21 5" xfId="289"/>
    <cellStyle name="Normal 22" xfId="290"/>
    <cellStyle name="Normal 23" xfId="291"/>
    <cellStyle name="Normal 24" xfId="292"/>
    <cellStyle name="Normal 25" xfId="293"/>
    <cellStyle name="Normal 26" xfId="294"/>
    <cellStyle name="Normal 27" xfId="295"/>
    <cellStyle name="Normal 28" xfId="296"/>
    <cellStyle name="Normal 29" xfId="297"/>
    <cellStyle name="Normal 3" xfId="298"/>
    <cellStyle name="Normal 30" xfId="299"/>
    <cellStyle name="Normal 31" xfId="300"/>
    <cellStyle name="Normal 32" xfId="301"/>
    <cellStyle name="Normal 33" xfId="302"/>
    <cellStyle name="Normal 34" xfId="303"/>
    <cellStyle name="Normal 35" xfId="304"/>
    <cellStyle name="Normal 35 2" xfId="305"/>
    <cellStyle name="Normal 35 3" xfId="306"/>
    <cellStyle name="Normal 35 4" xfId="307"/>
    <cellStyle name="Normal 35 5" xfId="308"/>
    <cellStyle name="Normal 36" xfId="309"/>
    <cellStyle name="Normal 37" xfId="310"/>
    <cellStyle name="Normal 37 2" xfId="311"/>
    <cellStyle name="Normal 37 3" xfId="312"/>
    <cellStyle name="Normal 37 4" xfId="313"/>
    <cellStyle name="Normal 37 5" xfId="314"/>
    <cellStyle name="Normal 38" xfId="315"/>
    <cellStyle name="Normal 39" xfId="316"/>
    <cellStyle name="Normal 4" xfId="317"/>
    <cellStyle name="Normal 4 2" xfId="318"/>
    <cellStyle name="Normal 4 3" xfId="319"/>
    <cellStyle name="Normal 4 4" xfId="320"/>
    <cellStyle name="Normal 4 5" xfId="321"/>
    <cellStyle name="Normal 40" xfId="322"/>
    <cellStyle name="Normal 41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0" xfId="334"/>
    <cellStyle name="Normal 51" xfId="335"/>
    <cellStyle name="Normal 52" xfId="336"/>
    <cellStyle name="Normal 53" xfId="337"/>
    <cellStyle name="Normal 54" xfId="338"/>
    <cellStyle name="Normal 55" xfId="339"/>
    <cellStyle name="Normal 56" xfId="340"/>
    <cellStyle name="Normal 6" xfId="341"/>
    <cellStyle name="Normal 7" xfId="342"/>
    <cellStyle name="Normal 7 10" xfId="343"/>
    <cellStyle name="Normal 7 11" xfId="344"/>
    <cellStyle name="Normal 7 12" xfId="345"/>
    <cellStyle name="Normal 7 13" xfId="346"/>
    <cellStyle name="Normal 7 14" xfId="347"/>
    <cellStyle name="Normal 7 15" xfId="348"/>
    <cellStyle name="Normal 7 16" xfId="349"/>
    <cellStyle name="Normal 7 2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2009_06_03_tender_politin_PARCELACIJA - S formom" xfId="358"/>
    <cellStyle name="Normal 8" xfId="359"/>
    <cellStyle name="Normal 9" xfId="360"/>
    <cellStyle name="Normal_02-2001 Gubici" xfId="361"/>
    <cellStyle name="Normal_42-2006 Troškovnik Solar" xfId="362"/>
    <cellStyle name="Normal_Projekt 58-07 Galeb-troskovnik Bazenske tehnike konacni1" xfId="363"/>
    <cellStyle name="Normal_Rezultati-SOLARNO" xfId="364"/>
    <cellStyle name="Normal_TROSKOVNIK-revizija2" xfId="365"/>
    <cellStyle name="Normal1" xfId="366"/>
    <cellStyle name="Normal3" xfId="367"/>
    <cellStyle name="Normalno 3" xfId="368"/>
    <cellStyle name="Normalno 4 2" xfId="369"/>
    <cellStyle name="Note" xfId="370"/>
    <cellStyle name="Obično 10" xfId="371"/>
    <cellStyle name="Obično 11" xfId="372"/>
    <cellStyle name="Obično 12" xfId="373"/>
    <cellStyle name="Obično 13" xfId="374"/>
    <cellStyle name="Obično 14" xfId="375"/>
    <cellStyle name="Obično 15" xfId="376"/>
    <cellStyle name="Obično 16" xfId="377"/>
    <cellStyle name="Obično 2" xfId="378"/>
    <cellStyle name="Obično 3" xfId="379"/>
    <cellStyle name="Obično 4" xfId="380"/>
    <cellStyle name="Obično 5" xfId="381"/>
    <cellStyle name="Obično 6" xfId="382"/>
    <cellStyle name="Obično 7" xfId="383"/>
    <cellStyle name="Obično 8" xfId="384"/>
    <cellStyle name="Obično 9" xfId="385"/>
    <cellStyle name="Output" xfId="386"/>
    <cellStyle name="Percent 10" xfId="387"/>
    <cellStyle name="Percent 11" xfId="388"/>
    <cellStyle name="Percent 12" xfId="389"/>
    <cellStyle name="Percent 13" xfId="390"/>
    <cellStyle name="Percent 14" xfId="391"/>
    <cellStyle name="Percent 15" xfId="392"/>
    <cellStyle name="Percent 16" xfId="393"/>
    <cellStyle name="Percent 17" xfId="394"/>
    <cellStyle name="Percent 18" xfId="395"/>
    <cellStyle name="Percent 19" xfId="396"/>
    <cellStyle name="Percent 2" xfId="397"/>
    <cellStyle name="Percent 20" xfId="398"/>
    <cellStyle name="Percent 21" xfId="399"/>
    <cellStyle name="Percent 22" xfId="400"/>
    <cellStyle name="Percent 23" xfId="401"/>
    <cellStyle name="Percent 24" xfId="402"/>
    <cellStyle name="Percent 25" xfId="403"/>
    <cellStyle name="Percent 26" xfId="404"/>
    <cellStyle name="Percent 27" xfId="405"/>
    <cellStyle name="Percent 28" xfId="406"/>
    <cellStyle name="Percent 29" xfId="407"/>
    <cellStyle name="Percent 3" xfId="408"/>
    <cellStyle name="Percent 30" xfId="409"/>
    <cellStyle name="Percent 31" xfId="410"/>
    <cellStyle name="Percent 32" xfId="411"/>
    <cellStyle name="Percent 33" xfId="412"/>
    <cellStyle name="Percent 34" xfId="413"/>
    <cellStyle name="Percent 35" xfId="414"/>
    <cellStyle name="Percent 36" xfId="415"/>
    <cellStyle name="Percent 37" xfId="416"/>
    <cellStyle name="Percent 38" xfId="417"/>
    <cellStyle name="Percent 39" xfId="418"/>
    <cellStyle name="Percent 4" xfId="419"/>
    <cellStyle name="Percent 40" xfId="420"/>
    <cellStyle name="Percent 41" xfId="421"/>
    <cellStyle name="Percent 42" xfId="422"/>
    <cellStyle name="Percent 43" xfId="423"/>
    <cellStyle name="Percent 44" xfId="424"/>
    <cellStyle name="Percent 45" xfId="425"/>
    <cellStyle name="Percent 46" xfId="426"/>
    <cellStyle name="Percent 47" xfId="427"/>
    <cellStyle name="Percent 48" xfId="428"/>
    <cellStyle name="Percent 49" xfId="429"/>
    <cellStyle name="Percent 5" xfId="430"/>
    <cellStyle name="Percent 50" xfId="431"/>
    <cellStyle name="Percent 51" xfId="432"/>
    <cellStyle name="Percent 6" xfId="433"/>
    <cellStyle name="Percent 7" xfId="434"/>
    <cellStyle name="Percent 8" xfId="435"/>
    <cellStyle name="Percent 9" xfId="436"/>
    <cellStyle name="Percent" xfId="437"/>
    <cellStyle name="Povezana ćelija" xfId="438"/>
    <cellStyle name="Followed Hyperlink" xfId="439"/>
    <cellStyle name="Provjera ćelije" xfId="440"/>
    <cellStyle name="redni brojevi" xfId="441"/>
    <cellStyle name="Stil 1" xfId="442"/>
    <cellStyle name="Style 1" xfId="443"/>
    <cellStyle name="Tekst objašnjenja" xfId="444"/>
    <cellStyle name="Tekst upozorenja" xfId="445"/>
    <cellStyle name="Title" xfId="446"/>
    <cellStyle name="Total" xfId="447"/>
    <cellStyle name="Ukupni zbroj" xfId="448"/>
    <cellStyle name="Unos" xfId="449"/>
    <cellStyle name="Currency" xfId="450"/>
    <cellStyle name="Currency [0]" xfId="451"/>
    <cellStyle name="Warning Text" xfId="452"/>
    <cellStyle name="zadnja" xfId="453"/>
    <cellStyle name="Comma" xfId="454"/>
    <cellStyle name="Comma [0]" xfId="455"/>
    <cellStyle name="Zarez 2" xfId="456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R%20I%20P%20R%20E%20M%20A%20-%20STARE%20STVARI\P%20R%20I%20P%20R%20E%20M%20A\ponude\&#352;PI&#352;I&#262;%20BUKOVICA-DVOR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%20R%20I%20P%20R%20E%20M%20A\ponude\N.C.%20-%20GRA&#272;EVINSKI%20RADOVI%20-%20POSLOVI%20PREKO%20GOD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ODET."/>
      <sheetName val="ZEMLJAN"/>
      <sheetName val="BETONSKI "/>
      <sheetName val="zidarski"/>
      <sheetName val="izolacija"/>
      <sheetName val="krovna konstr."/>
      <sheetName val="krovopokr-limar"/>
      <sheetName val="stolar."/>
      <sheetName val="bravar."/>
      <sheetName val="keram i kamenorez."/>
      <sheetName val="parket"/>
      <sheetName val="SOBOSLIKAR-FASAD"/>
      <sheetName val="razni"/>
      <sheetName val="oprema dvor."/>
      <sheetName val="okoliš"/>
      <sheetName val="voda"/>
      <sheetName val="elektr"/>
      <sheetName val="PLIN"/>
      <sheetName val="zemljani"/>
      <sheetName val="bet.i ab"/>
      <sheetName val="zidar"/>
      <sheetName val="izolac."/>
      <sheetName val="krov.konstr"/>
      <sheetName val="krovo-lim"/>
      <sheetName val="stolar"/>
      <sheetName val="bravar"/>
      <sheetName val="keram i kamen"/>
      <sheetName val="soboslik"/>
      <sheetName val="razni "/>
      <sheetName val="REZIME"/>
      <sheetName val="materijali"/>
      <sheetName val="plan ponude-"/>
      <sheetName val="plan ponude- (3)"/>
      <sheetName val="plan ponude- (2)"/>
      <sheetName val="DOKAZNICA"/>
    </sheetNames>
    <sheetDataSet>
      <sheetData sheetId="1">
        <row r="10">
          <cell r="F10">
            <v>130349.75</v>
          </cell>
        </row>
      </sheetData>
      <sheetData sheetId="4">
        <row r="13">
          <cell r="F13">
            <v>593618.6900000001</v>
          </cell>
        </row>
      </sheetData>
      <sheetData sheetId="13">
        <row r="28">
          <cell r="F28">
            <v>571220</v>
          </cell>
        </row>
      </sheetData>
      <sheetData sheetId="14">
        <row r="25">
          <cell r="F25">
            <v>432109.74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GO (2)"/>
      <sheetName val="RAZNI RADOVI"/>
      <sheetName val="REZIME"/>
      <sheetName val="LOGO_(2)"/>
      <sheetName val="RAZNI_RADOVI"/>
    </sheetNames>
    <sheetDataSet>
      <sheetData sheetId="1">
        <row r="22">
          <cell r="F22">
            <v>371.45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43">
      <selection activeCell="D9" sqref="D9"/>
    </sheetView>
  </sheetViews>
  <sheetFormatPr defaultColWidth="5.8515625" defaultRowHeight="12.75"/>
  <cols>
    <col min="1" max="1" width="5.57421875" style="48" customWidth="1"/>
    <col min="2" max="2" width="38.00390625" style="49" customWidth="1"/>
    <col min="3" max="3" width="8.421875" style="50" customWidth="1"/>
    <col min="4" max="4" width="11.421875" style="51" customWidth="1"/>
    <col min="5" max="5" width="14.00390625" style="52" customWidth="1"/>
    <col min="6" max="6" width="15.421875" style="52" customWidth="1"/>
    <col min="7" max="7" width="13.57421875" style="29" customWidth="1"/>
    <col min="8" max="16384" width="5.8515625" style="29" customWidth="1"/>
  </cols>
  <sheetData>
    <row r="1" ht="12.75" customHeight="1"/>
    <row r="2" spans="2:5" ht="27.75" customHeight="1">
      <c r="B2" s="53" t="s">
        <v>37</v>
      </c>
      <c r="C2" s="227" t="s">
        <v>217</v>
      </c>
      <c r="D2" s="227"/>
      <c r="E2" s="227"/>
    </row>
    <row r="3" spans="2:3" ht="12.75" customHeight="1">
      <c r="B3" s="53"/>
      <c r="C3" s="54"/>
    </row>
    <row r="4" spans="2:5" ht="26.25" customHeight="1">
      <c r="B4" s="53" t="s">
        <v>38</v>
      </c>
      <c r="C4" s="227" t="s">
        <v>232</v>
      </c>
      <c r="D4" s="227"/>
      <c r="E4" s="227"/>
    </row>
    <row r="5" ht="12.75" customHeight="1">
      <c r="C5" s="56"/>
    </row>
    <row r="6" spans="2:3" ht="12.75" customHeight="1">
      <c r="B6" s="53" t="s">
        <v>39</v>
      </c>
      <c r="C6" s="57" t="s">
        <v>218</v>
      </c>
    </row>
    <row r="7" spans="2:3" ht="12.75" customHeight="1">
      <c r="B7" s="53"/>
      <c r="C7" s="55"/>
    </row>
    <row r="8" spans="2:3" ht="12.75" customHeight="1">
      <c r="B8" s="53" t="s">
        <v>40</v>
      </c>
      <c r="C8" s="57" t="s">
        <v>91</v>
      </c>
    </row>
    <row r="9" spans="2:3" ht="12.75" customHeight="1">
      <c r="B9" s="53"/>
      <c r="C9" s="55"/>
    </row>
    <row r="10" spans="2:3" ht="12.75" customHeight="1">
      <c r="B10" s="53" t="s">
        <v>41</v>
      </c>
      <c r="C10" s="55" t="s">
        <v>87</v>
      </c>
    </row>
    <row r="11" ht="12.75" customHeight="1">
      <c r="C11" s="58"/>
    </row>
    <row r="12" ht="12.75" customHeight="1"/>
    <row r="13" ht="12.75" customHeight="1"/>
    <row r="14" ht="12.75" customHeight="1"/>
    <row r="15" spans="2:6" ht="20.25">
      <c r="B15" s="229" t="s">
        <v>42</v>
      </c>
      <c r="C15" s="229"/>
      <c r="D15" s="229"/>
      <c r="E15" s="229"/>
      <c r="F15" s="229"/>
    </row>
    <row r="16" ht="12.75" customHeight="1"/>
    <row r="17" ht="12.75" customHeight="1"/>
    <row r="18" ht="12.75" customHeight="1"/>
    <row r="19" ht="12.75" customHeight="1"/>
    <row r="20" spans="1:6" ht="12.75" customHeight="1">
      <c r="A20" s="230" t="s">
        <v>43</v>
      </c>
      <c r="B20" s="230"/>
      <c r="C20" s="230"/>
      <c r="D20" s="230"/>
      <c r="E20" s="230"/>
      <c r="F20" s="230"/>
    </row>
    <row r="21" spans="1:7" ht="15.75">
      <c r="A21" s="60"/>
      <c r="B21" s="61"/>
      <c r="C21" s="62"/>
      <c r="D21" s="62"/>
      <c r="G21" s="63"/>
    </row>
    <row r="22" spans="1:7" ht="12.75">
      <c r="A22" s="64"/>
      <c r="B22" s="65" t="s">
        <v>44</v>
      </c>
      <c r="C22" s="66"/>
      <c r="D22" s="66"/>
      <c r="G22" s="67"/>
    </row>
    <row r="23" spans="1:4" ht="12.75">
      <c r="A23" s="64"/>
      <c r="B23" s="65" t="s">
        <v>45</v>
      </c>
      <c r="C23" s="66"/>
      <c r="D23" s="66"/>
    </row>
    <row r="24" spans="1:6" s="32" customFormat="1" ht="12.75">
      <c r="A24" s="64"/>
      <c r="B24" s="65" t="s">
        <v>46</v>
      </c>
      <c r="C24" s="66"/>
      <c r="D24" s="66"/>
      <c r="E24" s="52"/>
      <c r="F24" s="52"/>
    </row>
    <row r="25" spans="1:6" s="32" customFormat="1" ht="12.75">
      <c r="A25" s="64"/>
      <c r="B25"/>
      <c r="C25" s="66"/>
      <c r="D25" s="66"/>
      <c r="E25" s="52"/>
      <c r="F25" s="52"/>
    </row>
    <row r="26" spans="1:6" s="32" customFormat="1" ht="12.75">
      <c r="A26" s="64"/>
      <c r="B26" s="228" t="s">
        <v>47</v>
      </c>
      <c r="C26" s="228"/>
      <c r="D26" s="228"/>
      <c r="E26" s="228"/>
      <c r="F26" s="52"/>
    </row>
    <row r="27" spans="1:6" s="32" customFormat="1" ht="12.75">
      <c r="A27" s="64"/>
      <c r="B27" s="228" t="s">
        <v>48</v>
      </c>
      <c r="C27" s="228"/>
      <c r="D27" s="228"/>
      <c r="E27" s="228"/>
      <c r="F27" s="52"/>
    </row>
    <row r="28" spans="1:6" s="32" customFormat="1" ht="12.75">
      <c r="A28" s="64"/>
      <c r="B28" s="228" t="s">
        <v>49</v>
      </c>
      <c r="C28" s="228"/>
      <c r="D28" s="228"/>
      <c r="E28" s="228"/>
      <c r="F28" s="52"/>
    </row>
    <row r="29" spans="1:6" s="32" customFormat="1" ht="12.75">
      <c r="A29" s="64"/>
      <c r="B29" s="228" t="s">
        <v>50</v>
      </c>
      <c r="C29" s="228"/>
      <c r="D29" s="228"/>
      <c r="E29" s="228"/>
      <c r="F29" s="52"/>
    </row>
    <row r="30" spans="1:6" s="32" customFormat="1" ht="12.75">
      <c r="A30" s="64"/>
      <c r="B30" s="228" t="s">
        <v>51</v>
      </c>
      <c r="C30" s="228"/>
      <c r="D30" s="228"/>
      <c r="E30" s="228"/>
      <c r="F30" s="52"/>
    </row>
    <row r="31" spans="1:6" s="32" customFormat="1" ht="12.75">
      <c r="A31" s="64"/>
      <c r="B31" t="s">
        <v>52</v>
      </c>
      <c r="C31" s="68"/>
      <c r="D31" s="66"/>
      <c r="E31" s="52"/>
      <c r="F31" s="52"/>
    </row>
    <row r="32" spans="1:6" s="32" customFormat="1" ht="12.75">
      <c r="A32" s="64"/>
      <c r="B32" t="s">
        <v>53</v>
      </c>
      <c r="C32" s="68"/>
      <c r="D32" s="66"/>
      <c r="E32" s="52"/>
      <c r="F32" s="52"/>
    </row>
    <row r="33" spans="1:6" s="32" customFormat="1" ht="12.75">
      <c r="A33" s="64"/>
      <c r="B33" t="s">
        <v>54</v>
      </c>
      <c r="C33" s="68"/>
      <c r="D33" s="66"/>
      <c r="E33" s="52"/>
      <c r="F33" s="52"/>
    </row>
    <row r="34" spans="1:6" s="32" customFormat="1" ht="12.75">
      <c r="A34" s="64"/>
      <c r="B34" t="s">
        <v>55</v>
      </c>
      <c r="C34" s="68"/>
      <c r="D34" s="66"/>
      <c r="E34" s="52"/>
      <c r="F34" s="52"/>
    </row>
    <row r="35" spans="1:6" s="32" customFormat="1" ht="12.75">
      <c r="A35" s="64"/>
      <c r="B35" t="s">
        <v>56</v>
      </c>
      <c r="C35" s="68"/>
      <c r="D35" s="66"/>
      <c r="E35" s="52"/>
      <c r="F35" s="52"/>
    </row>
    <row r="36" spans="1:6" s="32" customFormat="1" ht="12.75">
      <c r="A36" s="64"/>
      <c r="B36" t="s">
        <v>57</v>
      </c>
      <c r="C36" s="66"/>
      <c r="D36" s="66"/>
      <c r="E36" s="52"/>
      <c r="F36" s="52"/>
    </row>
    <row r="37" spans="1:6" s="32" customFormat="1" ht="12.75">
      <c r="A37" s="64"/>
      <c r="B37" t="s">
        <v>58</v>
      </c>
      <c r="C37" s="66"/>
      <c r="D37" s="66"/>
      <c r="E37" s="52"/>
      <c r="F37" s="52"/>
    </row>
    <row r="38" spans="1:6" s="32" customFormat="1" ht="12.75">
      <c r="A38" s="64"/>
      <c r="B38" t="s">
        <v>59</v>
      </c>
      <c r="C38" s="66"/>
      <c r="D38" s="66"/>
      <c r="E38" s="52"/>
      <c r="F38" s="52"/>
    </row>
    <row r="39" spans="1:6" s="32" customFormat="1" ht="12.75">
      <c r="A39" s="64"/>
      <c r="B39"/>
      <c r="C39" s="66"/>
      <c r="D39" s="66"/>
      <c r="E39" s="52"/>
      <c r="F39" s="52"/>
    </row>
    <row r="40" spans="1:6" s="32" customFormat="1" ht="12.75">
      <c r="A40" s="64"/>
      <c r="B40" s="65" t="s">
        <v>60</v>
      </c>
      <c r="C40" s="66"/>
      <c r="D40" s="66"/>
      <c r="E40" s="52"/>
      <c r="F40" s="52"/>
    </row>
    <row r="41" spans="1:6" s="32" customFormat="1" ht="12.75">
      <c r="A41" s="64"/>
      <c r="B41" s="65" t="s">
        <v>61</v>
      </c>
      <c r="C41" s="66"/>
      <c r="D41" s="66"/>
      <c r="E41" s="52"/>
      <c r="F41" s="52"/>
    </row>
    <row r="42" spans="1:6" s="32" customFormat="1" ht="12.75">
      <c r="A42" s="64"/>
      <c r="B42" s="65" t="s">
        <v>62</v>
      </c>
      <c r="C42" s="66"/>
      <c r="D42" s="66"/>
      <c r="E42" s="52"/>
      <c r="F42" s="52"/>
    </row>
    <row r="43" spans="1:6" s="32" customFormat="1" ht="12.75">
      <c r="A43" s="64"/>
      <c r="B43" s="65" t="s">
        <v>63</v>
      </c>
      <c r="C43" s="66"/>
      <c r="D43" s="66"/>
      <c r="E43" s="52"/>
      <c r="F43" s="52"/>
    </row>
    <row r="44" spans="1:6" s="32" customFormat="1" ht="27" customHeight="1">
      <c r="A44" s="64"/>
      <c r="B44"/>
      <c r="C44" s="66"/>
      <c r="D44" s="66"/>
      <c r="E44" s="52"/>
      <c r="F44" s="52"/>
    </row>
    <row r="45" spans="1:6" s="32" customFormat="1" ht="12.75">
      <c r="A45" s="64"/>
      <c r="B45" s="65" t="s">
        <v>64</v>
      </c>
      <c r="C45" s="66"/>
      <c r="D45" s="66"/>
      <c r="E45" s="52"/>
      <c r="F45" s="52"/>
    </row>
    <row r="46" spans="1:6" s="32" customFormat="1" ht="12.75">
      <c r="A46" s="64"/>
      <c r="B46" s="65" t="s">
        <v>65</v>
      </c>
      <c r="C46" s="66"/>
      <c r="D46" s="66"/>
      <c r="E46" s="52"/>
      <c r="F46" s="52"/>
    </row>
    <row r="47" spans="1:6" s="32" customFormat="1" ht="12.75">
      <c r="A47" s="64"/>
      <c r="B47" s="65" t="s">
        <v>66</v>
      </c>
      <c r="C47" s="66"/>
      <c r="D47" s="66"/>
      <c r="E47" s="52"/>
      <c r="F47" s="52"/>
    </row>
    <row r="48" spans="1:6" s="32" customFormat="1" ht="12.75">
      <c r="A48" s="64"/>
      <c r="B48"/>
      <c r="C48" s="66"/>
      <c r="D48" s="66"/>
      <c r="E48" s="52"/>
      <c r="F48" s="52"/>
    </row>
    <row r="49" spans="1:6" s="32" customFormat="1" ht="12.75">
      <c r="A49" s="64"/>
      <c r="B49" s="65" t="s">
        <v>67</v>
      </c>
      <c r="C49" s="66"/>
      <c r="D49" s="66"/>
      <c r="E49" s="52"/>
      <c r="F49" s="52"/>
    </row>
    <row r="50" spans="1:6" s="32" customFormat="1" ht="12.75">
      <c r="A50" s="64"/>
      <c r="B50" t="s">
        <v>68</v>
      </c>
      <c r="C50" s="66"/>
      <c r="D50" s="66"/>
      <c r="E50" s="52"/>
      <c r="F50" s="52"/>
    </row>
    <row r="51" spans="1:6" s="32" customFormat="1" ht="12.75">
      <c r="A51" s="64"/>
      <c r="B51" s="65" t="s">
        <v>69</v>
      </c>
      <c r="C51" s="66"/>
      <c r="D51" s="66"/>
      <c r="E51" s="52"/>
      <c r="F51" s="52"/>
    </row>
    <row r="52" spans="1:6" s="32" customFormat="1" ht="12.75">
      <c r="A52" s="64"/>
      <c r="B52" s="65" t="s">
        <v>70</v>
      </c>
      <c r="C52" s="66"/>
      <c r="D52" s="66"/>
      <c r="E52" s="52"/>
      <c r="F52" s="52"/>
    </row>
    <row r="53" spans="1:6" s="32" customFormat="1" ht="12.75">
      <c r="A53" s="64"/>
      <c r="B53"/>
      <c r="C53" s="66"/>
      <c r="D53" s="66"/>
      <c r="E53" s="52"/>
      <c r="F53" s="52"/>
    </row>
    <row r="54" spans="1:6" s="32" customFormat="1" ht="12.75">
      <c r="A54" s="64"/>
      <c r="B54" s="65" t="s">
        <v>71</v>
      </c>
      <c r="C54" s="66"/>
      <c r="D54" s="66"/>
      <c r="E54" s="52"/>
      <c r="F54" s="52"/>
    </row>
    <row r="55" spans="1:6" s="32" customFormat="1" ht="12.75">
      <c r="A55" s="64"/>
      <c r="B55" s="65" t="s">
        <v>72</v>
      </c>
      <c r="C55" s="66"/>
      <c r="D55" s="66"/>
      <c r="E55" s="52"/>
      <c r="F55" s="52"/>
    </row>
    <row r="56" spans="1:6" s="32" customFormat="1" ht="12.75">
      <c r="A56" s="64"/>
      <c r="B56" s="65" t="s">
        <v>73</v>
      </c>
      <c r="C56" s="66"/>
      <c r="D56" s="66"/>
      <c r="E56" s="52"/>
      <c r="F56" s="52"/>
    </row>
    <row r="57" spans="1:6" s="32" customFormat="1" ht="12.75">
      <c r="A57" s="64"/>
      <c r="B57" t="s">
        <v>74</v>
      </c>
      <c r="C57" s="66"/>
      <c r="D57" s="66"/>
      <c r="E57" s="52"/>
      <c r="F57" s="52"/>
    </row>
    <row r="58" spans="1:6" s="32" customFormat="1" ht="12.75">
      <c r="A58" s="64"/>
      <c r="B58"/>
      <c r="C58" s="66"/>
      <c r="D58" s="66"/>
      <c r="E58" s="52"/>
      <c r="F58" s="52"/>
    </row>
    <row r="59" spans="1:6" s="32" customFormat="1" ht="12.75">
      <c r="A59" s="64"/>
      <c r="B59" s="65" t="s">
        <v>75</v>
      </c>
      <c r="C59" s="66"/>
      <c r="D59" s="66"/>
      <c r="E59" s="52"/>
      <c r="F59" s="52"/>
    </row>
    <row r="60" spans="1:6" s="32" customFormat="1" ht="12.75">
      <c r="A60" s="64"/>
      <c r="B60" s="65" t="s">
        <v>76</v>
      </c>
      <c r="C60" s="66"/>
      <c r="D60" s="66"/>
      <c r="E60" s="52"/>
      <c r="F60" s="52"/>
    </row>
    <row r="61" spans="1:6" s="32" customFormat="1" ht="12.75">
      <c r="A61" s="64"/>
      <c r="B61" t="s">
        <v>77</v>
      </c>
      <c r="C61" s="66"/>
      <c r="D61" s="66"/>
      <c r="E61" s="52"/>
      <c r="F61" s="52"/>
    </row>
    <row r="62" spans="1:6" s="32" customFormat="1" ht="12.75">
      <c r="A62" s="64"/>
      <c r="B62"/>
      <c r="C62" s="66"/>
      <c r="D62" s="66"/>
      <c r="E62" s="52"/>
      <c r="F62" s="52"/>
    </row>
    <row r="63" spans="1:6" s="32" customFormat="1" ht="12.75">
      <c r="A63" s="64"/>
      <c r="B63" s="228" t="s">
        <v>78</v>
      </c>
      <c r="C63" s="228"/>
      <c r="D63" s="228"/>
      <c r="E63" s="52"/>
      <c r="F63" s="52"/>
    </row>
    <row r="64" spans="1:6" s="32" customFormat="1" ht="12.75">
      <c r="A64" s="64"/>
      <c r="B64"/>
      <c r="C64" s="66"/>
      <c r="D64" s="66"/>
      <c r="E64" s="52"/>
      <c r="F64" s="52"/>
    </row>
    <row r="65" spans="1:6" s="32" customFormat="1" ht="12.75">
      <c r="A65" s="64"/>
      <c r="B65" s="65" t="s">
        <v>79</v>
      </c>
      <c r="C65" s="68"/>
      <c r="D65" s="66"/>
      <c r="E65" s="52"/>
      <c r="F65" s="52"/>
    </row>
    <row r="66" spans="1:6" s="32" customFormat="1" ht="12.75">
      <c r="A66" s="64"/>
      <c r="B66" s="65" t="s">
        <v>80</v>
      </c>
      <c r="C66" s="68"/>
      <c r="D66" s="66"/>
      <c r="E66" s="52"/>
      <c r="F66" s="52"/>
    </row>
    <row r="67" spans="1:6" s="32" customFormat="1" ht="12.75">
      <c r="A67" s="64"/>
      <c r="B67" s="65" t="s">
        <v>81</v>
      </c>
      <c r="C67" s="68"/>
      <c r="D67" s="66"/>
      <c r="E67" s="52"/>
      <c r="F67" s="52"/>
    </row>
    <row r="68" spans="1:6" s="32" customFormat="1" ht="12.75">
      <c r="A68" s="64"/>
      <c r="B68" s="65" t="s">
        <v>82</v>
      </c>
      <c r="C68" s="68"/>
      <c r="D68" s="66"/>
      <c r="E68" s="52"/>
      <c r="F68" s="52"/>
    </row>
    <row r="69" spans="1:6" s="32" customFormat="1" ht="12.75">
      <c r="A69" s="64"/>
      <c r="B69"/>
      <c r="C69" s="66"/>
      <c r="D69" s="66"/>
      <c r="E69" s="52"/>
      <c r="F69" s="52"/>
    </row>
    <row r="70" spans="1:6" s="32" customFormat="1" ht="12.75">
      <c r="A70" s="64"/>
      <c r="B70" s="65" t="s">
        <v>83</v>
      </c>
      <c r="C70" s="66"/>
      <c r="D70" s="66"/>
      <c r="E70" s="52"/>
      <c r="F70" s="52"/>
    </row>
    <row r="71" spans="1:6" s="32" customFormat="1" ht="12.75">
      <c r="A71" s="64"/>
      <c r="B71" t="s">
        <v>84</v>
      </c>
      <c r="C71" s="66"/>
      <c r="D71" s="66"/>
      <c r="E71" s="52"/>
      <c r="F71" s="52"/>
    </row>
    <row r="72" spans="1:6" s="32" customFormat="1" ht="12.75">
      <c r="A72" s="64"/>
      <c r="B72" s="65" t="s">
        <v>85</v>
      </c>
      <c r="C72" s="66"/>
      <c r="D72" s="66"/>
      <c r="E72" s="52"/>
      <c r="F72" s="52"/>
    </row>
    <row r="73" spans="1:6" s="32" customFormat="1" ht="12.75">
      <c r="A73" s="64"/>
      <c r="B73" t="s">
        <v>86</v>
      </c>
      <c r="C73" s="66"/>
      <c r="D73" s="66"/>
      <c r="E73" s="52"/>
      <c r="F73" s="52"/>
    </row>
    <row r="74" spans="1:6" s="32" customFormat="1" ht="12.75">
      <c r="A74" s="69"/>
      <c r="B74" s="69"/>
      <c r="C74" s="69"/>
      <c r="D74" s="70"/>
      <c r="E74" s="71"/>
      <c r="F74" s="71"/>
    </row>
    <row r="75" spans="1:6" s="32" customFormat="1" ht="12.75">
      <c r="A75" s="48"/>
      <c r="B75" s="49"/>
      <c r="C75" s="50"/>
      <c r="D75" s="51"/>
      <c r="E75" s="52"/>
      <c r="F75" s="52"/>
    </row>
    <row r="76" spans="1:6" ht="15">
      <c r="A76" s="73"/>
      <c r="B76" s="72"/>
      <c r="C76" s="75"/>
      <c r="D76" s="76"/>
      <c r="E76" s="74"/>
      <c r="F76" s="74"/>
    </row>
    <row r="77" ht="12.75">
      <c r="B77" s="77"/>
    </row>
    <row r="78" spans="1:2" ht="15">
      <c r="A78" s="78"/>
      <c r="B78" s="79"/>
    </row>
    <row r="79" spans="1:2" ht="15">
      <c r="A79" s="78"/>
      <c r="B79" s="79"/>
    </row>
    <row r="80" spans="1:2" ht="15">
      <c r="A80" s="78"/>
      <c r="B80" s="79"/>
    </row>
    <row r="81" spans="1:5" ht="15">
      <c r="A81" s="78"/>
      <c r="B81" s="79"/>
      <c r="E81" s="59"/>
    </row>
    <row r="82" spans="1:5" ht="15">
      <c r="A82" s="78"/>
      <c r="B82" s="79"/>
      <c r="E82" s="59"/>
    </row>
    <row r="83" spans="1:5" ht="15">
      <c r="A83" s="78"/>
      <c r="B83" s="79"/>
      <c r="E83" s="59"/>
    </row>
    <row r="84" ht="12.75">
      <c r="E84" s="59"/>
    </row>
  </sheetData>
  <sheetProtection/>
  <mergeCells count="10">
    <mergeCell ref="C2:E2"/>
    <mergeCell ref="C4:E4"/>
    <mergeCell ref="B30:E30"/>
    <mergeCell ref="B63:D63"/>
    <mergeCell ref="B15:F15"/>
    <mergeCell ref="A20:F20"/>
    <mergeCell ref="B26:E26"/>
    <mergeCell ref="B27:E27"/>
    <mergeCell ref="B28:E28"/>
    <mergeCell ref="B29:E29"/>
  </mergeCells>
  <printOptions/>
  <pageMargins left="0.7" right="0.7" top="0.75" bottom="0.75" header="0.3" footer="0.3"/>
  <pageSetup horizontalDpi="600" verticalDpi="600" orientation="portrait" paperSize="9" r:id="rId1"/>
  <headerFooter>
    <oddHeader>&amp;L&amp;9&amp;K00-043Investitor: GRAD POREČ</oddHeader>
    <oddFooter>&amp;L&amp;9&amp;K00-049BRAICO CONSULTING d.o.o&amp;R&amp;9&amp;K00-049&amp;N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SheetLayoutView="100" workbookViewId="0" topLeftCell="A1">
      <pane ySplit="1" topLeftCell="A113" activePane="bottomLeft" state="frozen"/>
      <selection pane="topLeft" activeCell="A1" sqref="A1"/>
      <selection pane="bottomLeft" activeCell="G120" sqref="G120"/>
    </sheetView>
  </sheetViews>
  <sheetFormatPr defaultColWidth="9.140625" defaultRowHeight="12.75"/>
  <cols>
    <col min="1" max="1" width="5.00390625" style="15" customWidth="1"/>
    <col min="2" max="2" width="45.00390625" style="14" customWidth="1"/>
    <col min="3" max="3" width="5.57421875" style="2" customWidth="1"/>
    <col min="4" max="4" width="7.7109375" style="18" customWidth="1"/>
    <col min="5" max="5" width="11.28125" style="296" bestFit="1" customWidth="1"/>
    <col min="6" max="6" width="13.421875" style="297" customWidth="1"/>
    <col min="7" max="7" width="11.8515625" style="339" customWidth="1"/>
  </cols>
  <sheetData>
    <row r="1" spans="1:7" s="20" customFormat="1" ht="12">
      <c r="A1" s="44" t="s">
        <v>33</v>
      </c>
      <c r="B1" s="45" t="s">
        <v>1</v>
      </c>
      <c r="C1" s="44" t="s">
        <v>36</v>
      </c>
      <c r="D1" s="46" t="s">
        <v>2</v>
      </c>
      <c r="E1" s="47" t="s">
        <v>34</v>
      </c>
      <c r="F1" s="47" t="s">
        <v>35</v>
      </c>
      <c r="G1" s="47" t="s">
        <v>243</v>
      </c>
    </row>
    <row r="2" spans="1:7" s="20" customFormat="1" ht="12">
      <c r="A2" s="24"/>
      <c r="B2" s="25"/>
      <c r="C2" s="26"/>
      <c r="D2" s="27"/>
      <c r="E2" s="28"/>
      <c r="F2" s="28"/>
      <c r="G2" s="338"/>
    </row>
    <row r="3" spans="1:7" s="7" customFormat="1" ht="30">
      <c r="A3" s="38"/>
      <c r="B3" s="231" t="s">
        <v>133</v>
      </c>
      <c r="C3" s="39"/>
      <c r="D3" s="40"/>
      <c r="E3" s="287"/>
      <c r="F3" s="288"/>
      <c r="G3" s="296"/>
    </row>
    <row r="4" spans="1:16" s="7" customFormat="1" ht="15">
      <c r="A4" s="13"/>
      <c r="B4" s="232"/>
      <c r="C4" s="3"/>
      <c r="D4" s="4"/>
      <c r="E4" s="9"/>
      <c r="F4" s="289"/>
      <c r="G4" s="339"/>
      <c r="H4"/>
      <c r="I4"/>
      <c r="J4"/>
      <c r="K4"/>
      <c r="L4"/>
      <c r="M4"/>
      <c r="N4"/>
      <c r="O4"/>
      <c r="P4"/>
    </row>
    <row r="5" spans="1:7" s="7" customFormat="1" ht="14.25">
      <c r="A5" s="92" t="s">
        <v>139</v>
      </c>
      <c r="B5" s="233" t="s">
        <v>93</v>
      </c>
      <c r="C5" s="39"/>
      <c r="D5" s="40"/>
      <c r="E5" s="287"/>
      <c r="F5" s="288"/>
      <c r="G5" s="296"/>
    </row>
    <row r="6" spans="1:7" s="7" customFormat="1" ht="15">
      <c r="A6" s="38"/>
      <c r="B6" s="231"/>
      <c r="C6" s="39"/>
      <c r="D6" s="40"/>
      <c r="E6" s="287"/>
      <c r="F6" s="288"/>
      <c r="G6" s="296"/>
    </row>
    <row r="7" spans="1:7" s="90" customFormat="1" ht="15" customHeight="1">
      <c r="A7" s="85"/>
      <c r="B7" s="86" t="s">
        <v>94</v>
      </c>
      <c r="C7" s="87"/>
      <c r="D7" s="88"/>
      <c r="E7" s="89"/>
      <c r="F7" s="290"/>
      <c r="G7" s="340"/>
    </row>
    <row r="8" spans="1:7" s="90" customFormat="1" ht="36">
      <c r="A8" s="85"/>
      <c r="B8" s="234" t="s">
        <v>95</v>
      </c>
      <c r="C8" s="87"/>
      <c r="D8" s="88"/>
      <c r="E8" s="89"/>
      <c r="F8" s="290"/>
      <c r="G8" s="340"/>
    </row>
    <row r="9" spans="1:7" s="90" customFormat="1" ht="26.25" customHeight="1">
      <c r="A9" s="85"/>
      <c r="B9" s="234" t="s">
        <v>96</v>
      </c>
      <c r="C9" s="87"/>
      <c r="D9" s="88"/>
      <c r="E9" s="89"/>
      <c r="F9" s="290"/>
      <c r="G9" s="340"/>
    </row>
    <row r="10" spans="1:7" s="90" customFormat="1" ht="50.25" customHeight="1">
      <c r="A10" s="85"/>
      <c r="B10" s="234" t="s">
        <v>97</v>
      </c>
      <c r="C10" s="87"/>
      <c r="D10" s="88"/>
      <c r="E10" s="89"/>
      <c r="F10" s="290"/>
      <c r="G10" s="340"/>
    </row>
    <row r="11" spans="1:7" s="7" customFormat="1" ht="14.25">
      <c r="A11" s="8"/>
      <c r="B11" s="235"/>
      <c r="C11" s="3"/>
      <c r="D11" s="16"/>
      <c r="E11" s="291"/>
      <c r="F11" s="292"/>
      <c r="G11" s="296"/>
    </row>
    <row r="12" spans="1:7" s="7" customFormat="1" ht="127.5">
      <c r="A12" s="82" t="s">
        <v>0</v>
      </c>
      <c r="B12" s="236" t="s">
        <v>11</v>
      </c>
      <c r="C12" s="3"/>
      <c r="D12" s="4"/>
      <c r="E12" s="291"/>
      <c r="F12" s="293"/>
      <c r="G12" s="296"/>
    </row>
    <row r="13" spans="1:7" s="7" customFormat="1" ht="15" customHeight="1">
      <c r="A13" s="35"/>
      <c r="B13" s="236" t="s">
        <v>10</v>
      </c>
      <c r="C13" s="3"/>
      <c r="D13" s="4"/>
      <c r="E13" s="291"/>
      <c r="F13" s="293"/>
      <c r="G13" s="296"/>
    </row>
    <row r="14" spans="1:7" s="7" customFormat="1" ht="13.5" customHeight="1">
      <c r="A14" s="35"/>
      <c r="B14" s="236" t="s">
        <v>235</v>
      </c>
      <c r="C14" s="30" t="s">
        <v>5</v>
      </c>
      <c r="D14" s="31">
        <v>2</v>
      </c>
      <c r="E14" s="294"/>
      <c r="F14" s="295">
        <f>$D14*E14</f>
        <v>0</v>
      </c>
      <c r="G14" s="296"/>
    </row>
    <row r="15" spans="1:7" s="7" customFormat="1" ht="15" customHeight="1">
      <c r="A15" s="35"/>
      <c r="B15" s="237"/>
      <c r="C15" s="3"/>
      <c r="D15" s="4"/>
      <c r="E15" s="291"/>
      <c r="F15" s="293"/>
      <c r="G15" s="296"/>
    </row>
    <row r="16" spans="1:7" s="7" customFormat="1" ht="38.25">
      <c r="A16" s="82" t="s">
        <v>4</v>
      </c>
      <c r="B16" s="238" t="s">
        <v>12</v>
      </c>
      <c r="C16" s="3"/>
      <c r="D16" s="4"/>
      <c r="E16" s="291"/>
      <c r="F16" s="293"/>
      <c r="G16" s="296"/>
    </row>
    <row r="17" spans="1:7" s="7" customFormat="1" ht="15" customHeight="1">
      <c r="A17" s="35"/>
      <c r="B17" s="238" t="s">
        <v>236</v>
      </c>
      <c r="C17" s="239" t="s">
        <v>3</v>
      </c>
      <c r="D17" s="31">
        <v>1</v>
      </c>
      <c r="E17" s="294"/>
      <c r="F17" s="295">
        <f>$D17*E17</f>
        <v>0</v>
      </c>
      <c r="G17" s="296"/>
    </row>
    <row r="18" spans="1:16" s="7" customFormat="1" ht="14.25">
      <c r="A18" s="35"/>
      <c r="B18" s="236" t="s">
        <v>13</v>
      </c>
      <c r="C18" s="2"/>
      <c r="D18" s="18"/>
      <c r="E18" s="291"/>
      <c r="F18" s="293"/>
      <c r="G18" s="339"/>
      <c r="H18"/>
      <c r="I18"/>
      <c r="J18"/>
      <c r="K18"/>
      <c r="L18"/>
      <c r="M18"/>
      <c r="N18"/>
      <c r="O18"/>
      <c r="P18"/>
    </row>
    <row r="19" spans="1:7" s="7" customFormat="1" ht="15" customHeight="1">
      <c r="A19" s="35"/>
      <c r="B19" s="236" t="s">
        <v>237</v>
      </c>
      <c r="C19" s="239" t="s">
        <v>3</v>
      </c>
      <c r="D19" s="31">
        <v>1</v>
      </c>
      <c r="E19" s="294"/>
      <c r="F19" s="295">
        <f>$D19*E19</f>
        <v>0</v>
      </c>
      <c r="G19" s="296"/>
    </row>
    <row r="20" spans="1:7" s="7" customFormat="1" ht="15" customHeight="1">
      <c r="A20" s="35"/>
      <c r="B20" s="236"/>
      <c r="C20" s="239"/>
      <c r="D20" s="31"/>
      <c r="E20" s="294"/>
      <c r="F20" s="293"/>
      <c r="G20" s="296"/>
    </row>
    <row r="21" spans="1:7" s="32" customFormat="1" ht="114.75">
      <c r="A21" s="82" t="s">
        <v>21</v>
      </c>
      <c r="B21" s="240" t="s">
        <v>26</v>
      </c>
      <c r="C21" s="30"/>
      <c r="D21" s="31"/>
      <c r="E21" s="294"/>
      <c r="F21" s="293"/>
      <c r="G21" s="341"/>
    </row>
    <row r="22" spans="1:7" s="32" customFormat="1" ht="12.75">
      <c r="A22" s="35"/>
      <c r="B22" s="236" t="s">
        <v>106</v>
      </c>
      <c r="C22" s="30" t="s">
        <v>5</v>
      </c>
      <c r="D22" s="31">
        <v>6</v>
      </c>
      <c r="E22" s="294"/>
      <c r="F22" s="295">
        <f>$D22*E22</f>
        <v>0</v>
      </c>
      <c r="G22" s="341"/>
    </row>
    <row r="23" spans="1:7" s="32" customFormat="1" ht="12.75">
      <c r="A23" s="35"/>
      <c r="B23" s="241"/>
      <c r="C23" s="30"/>
      <c r="D23" s="31"/>
      <c r="E23" s="294"/>
      <c r="F23" s="293"/>
      <c r="G23" s="341"/>
    </row>
    <row r="24" spans="1:7" s="7" customFormat="1" ht="51">
      <c r="A24" s="82" t="s">
        <v>111</v>
      </c>
      <c r="B24" s="242" t="s">
        <v>99</v>
      </c>
      <c r="C24" s="30" t="s">
        <v>5</v>
      </c>
      <c r="D24" s="31">
        <v>6</v>
      </c>
      <c r="E24" s="294"/>
      <c r="F24" s="295">
        <f>$D24*E24</f>
        <v>0</v>
      </c>
      <c r="G24" s="296"/>
    </row>
    <row r="25" spans="1:7" s="7" customFormat="1" ht="25.5">
      <c r="A25" s="35"/>
      <c r="B25" s="242" t="s">
        <v>100</v>
      </c>
      <c r="C25" s="30" t="s">
        <v>5</v>
      </c>
      <c r="D25" s="31">
        <v>3</v>
      </c>
      <c r="E25" s="294"/>
      <c r="F25" s="295">
        <f>$D25*E25</f>
        <v>0</v>
      </c>
      <c r="G25" s="296"/>
    </row>
    <row r="26" spans="1:7" s="7" customFormat="1" ht="15" customHeight="1">
      <c r="A26" s="35"/>
      <c r="B26" s="240"/>
      <c r="C26" s="30"/>
      <c r="D26" s="31"/>
      <c r="E26" s="294"/>
      <c r="F26" s="293"/>
      <c r="G26" s="296"/>
    </row>
    <row r="27" spans="1:7" s="7" customFormat="1" ht="221.25" customHeight="1">
      <c r="A27" s="82" t="s">
        <v>117</v>
      </c>
      <c r="B27" s="242" t="s">
        <v>238</v>
      </c>
      <c r="C27" s="30" t="s">
        <v>27</v>
      </c>
      <c r="D27" s="31">
        <v>0</v>
      </c>
      <c r="E27" s="294"/>
      <c r="F27" s="295">
        <f>$D27*E27</f>
        <v>0</v>
      </c>
      <c r="G27" s="296"/>
    </row>
    <row r="28" spans="1:7" s="32" customFormat="1" ht="51">
      <c r="A28" s="82"/>
      <c r="B28" s="238" t="s">
        <v>107</v>
      </c>
      <c r="C28" s="30" t="s">
        <v>3</v>
      </c>
      <c r="D28" s="31">
        <v>0</v>
      </c>
      <c r="E28" s="294"/>
      <c r="F28" s="295">
        <f>$D28*E28</f>
        <v>0</v>
      </c>
      <c r="G28" s="341"/>
    </row>
    <row r="29" spans="1:7" s="32" customFormat="1" ht="15" customHeight="1">
      <c r="A29" s="35"/>
      <c r="B29" s="236"/>
      <c r="C29" s="30"/>
      <c r="D29" s="31"/>
      <c r="E29" s="294"/>
      <c r="F29" s="293"/>
      <c r="G29" s="341"/>
    </row>
    <row r="30" spans="1:7" s="32" customFormat="1" ht="140.25">
      <c r="A30" s="82" t="s">
        <v>136</v>
      </c>
      <c r="B30" s="236" t="s">
        <v>14</v>
      </c>
      <c r="C30" s="30"/>
      <c r="D30" s="31"/>
      <c r="E30" s="294"/>
      <c r="F30" s="293"/>
      <c r="G30" s="341"/>
    </row>
    <row r="31" spans="1:7" s="32" customFormat="1" ht="76.5" customHeight="1">
      <c r="A31" s="35"/>
      <c r="B31" s="238" t="s">
        <v>15</v>
      </c>
      <c r="C31" s="30"/>
      <c r="D31" s="31"/>
      <c r="E31" s="294"/>
      <c r="F31" s="293"/>
      <c r="G31" s="341"/>
    </row>
    <row r="32" spans="1:7" s="32" customFormat="1" ht="76.5">
      <c r="A32" s="35"/>
      <c r="B32" s="236" t="s">
        <v>16</v>
      </c>
      <c r="C32" s="30"/>
      <c r="D32" s="31"/>
      <c r="E32" s="294"/>
      <c r="F32" s="293"/>
      <c r="G32" s="341"/>
    </row>
    <row r="33" spans="1:7" s="32" customFormat="1" ht="40.5" customHeight="1">
      <c r="A33" s="35"/>
      <c r="B33" s="236" t="s">
        <v>17</v>
      </c>
      <c r="C33" s="30"/>
      <c r="D33" s="31"/>
      <c r="E33" s="294"/>
      <c r="F33" s="293"/>
      <c r="G33" s="341"/>
    </row>
    <row r="34" spans="1:7" s="32" customFormat="1" ht="63.75">
      <c r="A34" s="35"/>
      <c r="B34" s="243" t="s">
        <v>18</v>
      </c>
      <c r="C34" s="30"/>
      <c r="D34" s="31"/>
      <c r="E34" s="291"/>
      <c r="F34" s="295"/>
      <c r="G34" s="341"/>
    </row>
    <row r="35" spans="1:16" s="7" customFormat="1" ht="63.75">
      <c r="A35" s="82"/>
      <c r="B35" s="37" t="s">
        <v>20</v>
      </c>
      <c r="C35" s="30" t="s">
        <v>27</v>
      </c>
      <c r="D35" s="31">
        <v>1</v>
      </c>
      <c r="E35" s="291"/>
      <c r="F35" s="295">
        <f>$D35*E35</f>
        <v>0</v>
      </c>
      <c r="G35" s="339"/>
      <c r="H35"/>
      <c r="I35"/>
      <c r="J35"/>
      <c r="K35"/>
      <c r="L35"/>
      <c r="M35"/>
      <c r="N35"/>
      <c r="O35"/>
      <c r="P35"/>
    </row>
    <row r="36" spans="1:16" s="7" customFormat="1" ht="14.25">
      <c r="A36" s="11"/>
      <c r="B36" s="5"/>
      <c r="C36" s="3"/>
      <c r="D36" s="16"/>
      <c r="E36" s="296"/>
      <c r="F36" s="297"/>
      <c r="G36" s="339"/>
      <c r="H36"/>
      <c r="I36"/>
      <c r="J36"/>
      <c r="K36"/>
      <c r="L36"/>
      <c r="M36"/>
      <c r="N36"/>
      <c r="O36"/>
      <c r="P36"/>
    </row>
    <row r="37" spans="1:7" s="7" customFormat="1" ht="15">
      <c r="A37" s="43"/>
      <c r="B37" s="91" t="s">
        <v>29</v>
      </c>
      <c r="C37" s="244"/>
      <c r="D37" s="17"/>
      <c r="E37" s="298"/>
      <c r="F37" s="299"/>
      <c r="G37" s="296"/>
    </row>
    <row r="38" spans="1:16" s="7" customFormat="1" ht="15">
      <c r="A38" s="10"/>
      <c r="B38" s="6"/>
      <c r="C38" s="3"/>
      <c r="D38" s="4"/>
      <c r="E38" s="1"/>
      <c r="F38" s="289"/>
      <c r="G38" s="339"/>
      <c r="H38"/>
      <c r="I38"/>
      <c r="J38"/>
      <c r="K38"/>
      <c r="L38"/>
      <c r="M38"/>
      <c r="N38"/>
      <c r="O38"/>
      <c r="P38"/>
    </row>
    <row r="39" spans="1:7" s="7" customFormat="1" ht="14.25">
      <c r="A39" s="92" t="s">
        <v>140</v>
      </c>
      <c r="B39" s="233" t="s">
        <v>32</v>
      </c>
      <c r="C39" s="93"/>
      <c r="D39" s="94"/>
      <c r="E39" s="300"/>
      <c r="F39" s="301"/>
      <c r="G39" s="296"/>
    </row>
    <row r="40" spans="1:7" s="7" customFormat="1" ht="15">
      <c r="A40" s="38"/>
      <c r="B40" s="231"/>
      <c r="C40" s="39"/>
      <c r="D40" s="40"/>
      <c r="E40" s="287"/>
      <c r="F40" s="288"/>
      <c r="G40" s="296"/>
    </row>
    <row r="41" spans="1:7" s="7" customFormat="1" ht="114.75">
      <c r="A41" s="82" t="s">
        <v>0</v>
      </c>
      <c r="B41" s="236" t="s">
        <v>26</v>
      </c>
      <c r="C41" s="3"/>
      <c r="D41" s="4"/>
      <c r="E41" s="291"/>
      <c r="F41" s="293"/>
      <c r="G41" s="296"/>
    </row>
    <row r="42" spans="1:7" s="7" customFormat="1" ht="15" customHeight="1">
      <c r="A42" s="35"/>
      <c r="B42" s="236" t="s">
        <v>108</v>
      </c>
      <c r="C42" s="30" t="s">
        <v>5</v>
      </c>
      <c r="D42" s="31">
        <v>9</v>
      </c>
      <c r="E42" s="294"/>
      <c r="F42" s="295">
        <f>$D42*E42</f>
        <v>0</v>
      </c>
      <c r="G42" s="296"/>
    </row>
    <row r="43" spans="1:7" s="7" customFormat="1" ht="13.5" customHeight="1">
      <c r="A43" s="35"/>
      <c r="B43" s="236"/>
      <c r="C43" s="30"/>
      <c r="D43" s="31"/>
      <c r="E43" s="294"/>
      <c r="F43" s="293"/>
      <c r="G43" s="296"/>
    </row>
    <row r="44" spans="1:7" s="7" customFormat="1" ht="38.25">
      <c r="A44" s="82" t="s">
        <v>4</v>
      </c>
      <c r="B44" s="241" t="s">
        <v>98</v>
      </c>
      <c r="C44" s="30" t="s">
        <v>5</v>
      </c>
      <c r="D44" s="31">
        <v>9</v>
      </c>
      <c r="E44" s="294"/>
      <c r="F44" s="295">
        <f>$D44*E44</f>
        <v>0</v>
      </c>
      <c r="G44" s="296"/>
    </row>
    <row r="45" spans="1:7" s="7" customFormat="1" ht="15" customHeight="1">
      <c r="A45" s="35"/>
      <c r="B45" s="237"/>
      <c r="C45" s="3"/>
      <c r="D45" s="4"/>
      <c r="E45" s="291"/>
      <c r="F45" s="293"/>
      <c r="G45" s="296"/>
    </row>
    <row r="46" spans="1:7" s="7" customFormat="1" ht="25.5">
      <c r="A46" s="82" t="s">
        <v>21</v>
      </c>
      <c r="B46" s="245" t="s">
        <v>22</v>
      </c>
      <c r="C46" s="239"/>
      <c r="D46" s="31"/>
      <c r="E46" s="294"/>
      <c r="F46" s="293"/>
      <c r="G46" s="296"/>
    </row>
    <row r="47" spans="1:7" s="7" customFormat="1" ht="13.5" customHeight="1">
      <c r="A47" s="246"/>
      <c r="B47" s="245" t="s">
        <v>23</v>
      </c>
      <c r="C47" s="239" t="s">
        <v>3</v>
      </c>
      <c r="D47" s="31">
        <v>1</v>
      </c>
      <c r="E47" s="294"/>
      <c r="F47" s="295">
        <f>$D47*E47</f>
        <v>0</v>
      </c>
      <c r="G47" s="296"/>
    </row>
    <row r="48" spans="1:7" s="7" customFormat="1" ht="13.5" customHeight="1">
      <c r="A48" s="246"/>
      <c r="B48" s="245" t="s">
        <v>24</v>
      </c>
      <c r="C48" s="239" t="s">
        <v>3</v>
      </c>
      <c r="D48" s="31">
        <v>1</v>
      </c>
      <c r="E48" s="294"/>
      <c r="F48" s="295">
        <f>$D48*E48</f>
        <v>0</v>
      </c>
      <c r="G48" s="296"/>
    </row>
    <row r="49" spans="1:7" s="7" customFormat="1" ht="13.5" customHeight="1">
      <c r="A49" s="246"/>
      <c r="B49" s="236"/>
      <c r="C49" s="239"/>
      <c r="D49" s="31"/>
      <c r="E49" s="294"/>
      <c r="F49" s="293"/>
      <c r="G49" s="296"/>
    </row>
    <row r="50" spans="1:7" s="7" customFormat="1" ht="63.75">
      <c r="A50" s="82" t="s">
        <v>111</v>
      </c>
      <c r="B50" s="247" t="s">
        <v>101</v>
      </c>
      <c r="C50" s="239"/>
      <c r="D50" s="31"/>
      <c r="E50" s="294"/>
      <c r="F50" s="293"/>
      <c r="G50" s="296"/>
    </row>
    <row r="51" spans="1:7" s="7" customFormat="1" ht="13.5" customHeight="1">
      <c r="A51" s="35"/>
      <c r="B51" s="236" t="s">
        <v>109</v>
      </c>
      <c r="C51" s="239" t="s">
        <v>3</v>
      </c>
      <c r="D51" s="31">
        <v>1</v>
      </c>
      <c r="E51" s="294"/>
      <c r="F51" s="295">
        <f>$D51*E51</f>
        <v>0</v>
      </c>
      <c r="G51" s="296"/>
    </row>
    <row r="52" spans="1:7" s="7" customFormat="1" ht="13.5" customHeight="1">
      <c r="A52" s="35"/>
      <c r="B52" s="236"/>
      <c r="C52" s="239"/>
      <c r="D52" s="31"/>
      <c r="E52" s="294"/>
      <c r="F52" s="293"/>
      <c r="G52" s="296"/>
    </row>
    <row r="53" spans="1:7" s="7" customFormat="1" ht="114.75">
      <c r="A53" s="82" t="s">
        <v>117</v>
      </c>
      <c r="B53" s="236" t="s">
        <v>239</v>
      </c>
      <c r="C53" s="239" t="s">
        <v>3</v>
      </c>
      <c r="D53" s="31">
        <v>0</v>
      </c>
      <c r="E53" s="294"/>
      <c r="F53" s="295">
        <f>$D53*E53</f>
        <v>0</v>
      </c>
      <c r="G53" s="296"/>
    </row>
    <row r="54" spans="1:7" s="7" customFormat="1" ht="13.5" customHeight="1">
      <c r="A54" s="246"/>
      <c r="B54" s="236"/>
      <c r="C54" s="239"/>
      <c r="D54" s="31"/>
      <c r="E54" s="294"/>
      <c r="F54" s="293"/>
      <c r="G54" s="296"/>
    </row>
    <row r="55" spans="1:16" s="7" customFormat="1" ht="51">
      <c r="A55" s="82" t="s">
        <v>136</v>
      </c>
      <c r="B55" s="83" t="s">
        <v>90</v>
      </c>
      <c r="C55" s="30" t="s">
        <v>27</v>
      </c>
      <c r="D55" s="31">
        <v>1</v>
      </c>
      <c r="E55" s="291"/>
      <c r="F55" s="295">
        <f>$D55*E55</f>
        <v>0</v>
      </c>
      <c r="G55" s="339"/>
      <c r="H55"/>
      <c r="I55"/>
      <c r="J55"/>
      <c r="K55"/>
      <c r="L55"/>
      <c r="M55"/>
      <c r="N55"/>
      <c r="O55"/>
      <c r="P55"/>
    </row>
    <row r="56" spans="1:7" s="7" customFormat="1" ht="13.5" customHeight="1">
      <c r="A56" s="35"/>
      <c r="B56" s="236"/>
      <c r="C56" s="239"/>
      <c r="D56" s="31"/>
      <c r="E56" s="294"/>
      <c r="F56" s="293"/>
      <c r="G56" s="296"/>
    </row>
    <row r="57" spans="1:16" s="7" customFormat="1" ht="38.25">
      <c r="A57" s="82" t="s">
        <v>137</v>
      </c>
      <c r="B57" s="236" t="s">
        <v>19</v>
      </c>
      <c r="C57" s="30" t="s">
        <v>27</v>
      </c>
      <c r="D57" s="31">
        <v>1</v>
      </c>
      <c r="E57" s="291"/>
      <c r="F57" s="295">
        <f>$D57*E57</f>
        <v>0</v>
      </c>
      <c r="G57" s="339"/>
      <c r="H57"/>
      <c r="I57"/>
      <c r="J57"/>
      <c r="K57"/>
      <c r="L57"/>
      <c r="M57"/>
      <c r="N57"/>
      <c r="O57"/>
      <c r="P57"/>
    </row>
    <row r="58" spans="1:16" s="7" customFormat="1" ht="12.75">
      <c r="A58" s="35"/>
      <c r="B58" s="36"/>
      <c r="C58" s="30"/>
      <c r="D58" s="33"/>
      <c r="E58" s="296"/>
      <c r="F58" s="302"/>
      <c r="G58" s="339"/>
      <c r="H58"/>
      <c r="I58"/>
      <c r="J58"/>
      <c r="K58"/>
      <c r="L58"/>
      <c r="M58"/>
      <c r="N58"/>
      <c r="O58"/>
      <c r="P58"/>
    </row>
    <row r="59" spans="1:7" s="7" customFormat="1" ht="25.5">
      <c r="A59" s="82" t="s">
        <v>153</v>
      </c>
      <c r="B59" s="242" t="s">
        <v>110</v>
      </c>
      <c r="C59" s="81" t="s">
        <v>27</v>
      </c>
      <c r="D59" s="31">
        <v>1</v>
      </c>
      <c r="E59" s="294"/>
      <c r="F59" s="295">
        <f>$D59*E59</f>
        <v>0</v>
      </c>
      <c r="G59" s="296"/>
    </row>
    <row r="60" spans="1:7" s="7" customFormat="1" ht="15" customHeight="1">
      <c r="A60" s="35"/>
      <c r="B60" s="240"/>
      <c r="C60" s="30"/>
      <c r="D60" s="31"/>
      <c r="E60" s="291"/>
      <c r="F60" s="293"/>
      <c r="G60" s="296"/>
    </row>
    <row r="61" spans="1:7" s="32" customFormat="1" ht="51">
      <c r="A61" s="82" t="s">
        <v>170</v>
      </c>
      <c r="B61" s="236" t="s">
        <v>25</v>
      </c>
      <c r="C61" s="30" t="s">
        <v>27</v>
      </c>
      <c r="D61" s="31">
        <v>1</v>
      </c>
      <c r="E61" s="291"/>
      <c r="F61" s="295">
        <f>$D61*E61</f>
        <v>0</v>
      </c>
      <c r="G61" s="341"/>
    </row>
    <row r="62" spans="1:16" s="7" customFormat="1" ht="14.25">
      <c r="A62" s="11"/>
      <c r="B62" s="5"/>
      <c r="C62" s="3"/>
      <c r="D62" s="16"/>
      <c r="E62" s="296"/>
      <c r="F62" s="297"/>
      <c r="G62" s="339"/>
      <c r="H62"/>
      <c r="I62"/>
      <c r="J62"/>
      <c r="K62"/>
      <c r="L62"/>
      <c r="M62"/>
      <c r="N62"/>
      <c r="O62"/>
      <c r="P62"/>
    </row>
    <row r="63" spans="1:7" s="7" customFormat="1" ht="14.25" customHeight="1">
      <c r="A63" s="12"/>
      <c r="B63" s="95" t="s">
        <v>30</v>
      </c>
      <c r="C63" s="244"/>
      <c r="D63" s="17"/>
      <c r="E63" s="298"/>
      <c r="F63" s="299">
        <f>SUM(F40:F61)</f>
        <v>0</v>
      </c>
      <c r="G63" s="296"/>
    </row>
    <row r="65" spans="1:7" s="7" customFormat="1" ht="17.25" customHeight="1">
      <c r="A65" s="108" t="s">
        <v>141</v>
      </c>
      <c r="B65" s="248" t="s">
        <v>131</v>
      </c>
      <c r="C65" s="109"/>
      <c r="D65" s="110"/>
      <c r="E65" s="303"/>
      <c r="F65" s="304"/>
      <c r="G65" s="329"/>
    </row>
    <row r="66" spans="1:7" s="7" customFormat="1" ht="13.5" customHeight="1">
      <c r="A66" s="111"/>
      <c r="B66" s="112"/>
      <c r="C66" s="239"/>
      <c r="D66" s="113"/>
      <c r="E66" s="293"/>
      <c r="F66" s="305"/>
      <c r="G66" s="296"/>
    </row>
    <row r="67" spans="1:7" s="7" customFormat="1" ht="51">
      <c r="A67" s="111" t="s">
        <v>0</v>
      </c>
      <c r="B67" s="249" t="s">
        <v>198</v>
      </c>
      <c r="C67" s="81"/>
      <c r="D67" s="113"/>
      <c r="E67" s="293"/>
      <c r="F67" s="306"/>
      <c r="G67" s="296"/>
    </row>
    <row r="68" spans="1:7" s="7" customFormat="1" ht="25.5">
      <c r="A68" s="111"/>
      <c r="B68" s="250" t="s">
        <v>199</v>
      </c>
      <c r="C68" s="81"/>
      <c r="D68" s="113"/>
      <c r="E68" s="293"/>
      <c r="F68" s="306"/>
      <c r="G68" s="296"/>
    </row>
    <row r="69" spans="1:7" s="7" customFormat="1" ht="12.75">
      <c r="A69" s="111"/>
      <c r="B69" s="250" t="s">
        <v>200</v>
      </c>
      <c r="C69" s="81"/>
      <c r="D69" s="113"/>
      <c r="E69" s="293"/>
      <c r="F69" s="306"/>
      <c r="G69" s="296"/>
    </row>
    <row r="70" spans="1:7" s="7" customFormat="1" ht="12.75">
      <c r="A70" s="111"/>
      <c r="B70" s="250" t="s">
        <v>228</v>
      </c>
      <c r="C70" s="81"/>
      <c r="D70" s="113"/>
      <c r="E70" s="293"/>
      <c r="F70" s="306"/>
      <c r="G70" s="296"/>
    </row>
    <row r="71" spans="1:7" s="7" customFormat="1" ht="12.75">
      <c r="A71" s="111"/>
      <c r="B71" s="250" t="s">
        <v>229</v>
      </c>
      <c r="C71" s="81"/>
      <c r="D71" s="113"/>
      <c r="E71" s="293"/>
      <c r="F71" s="306"/>
      <c r="G71" s="296"/>
    </row>
    <row r="72" spans="1:7" s="7" customFormat="1" ht="12.75">
      <c r="A72" s="111"/>
      <c r="B72" s="250" t="s">
        <v>112</v>
      </c>
      <c r="C72" s="81"/>
      <c r="D72" s="113"/>
      <c r="E72" s="293"/>
      <c r="F72" s="306"/>
      <c r="G72" s="296"/>
    </row>
    <row r="73" spans="1:7" s="7" customFormat="1" ht="25.5">
      <c r="A73" s="111"/>
      <c r="B73" s="251" t="s">
        <v>113</v>
      </c>
      <c r="C73" s="81"/>
      <c r="D73" s="113"/>
      <c r="E73" s="293"/>
      <c r="F73" s="306"/>
      <c r="G73" s="296"/>
    </row>
    <row r="74" spans="1:7" s="7" customFormat="1" ht="25.5">
      <c r="A74" s="111"/>
      <c r="B74" s="251" t="s">
        <v>215</v>
      </c>
      <c r="C74" s="81"/>
      <c r="D74" s="113"/>
      <c r="E74" s="293"/>
      <c r="F74" s="306"/>
      <c r="G74" s="296"/>
    </row>
    <row r="75" spans="1:7" s="7" customFormat="1" ht="25.5">
      <c r="A75" s="111"/>
      <c r="B75" s="250" t="s">
        <v>216</v>
      </c>
      <c r="C75" s="81"/>
      <c r="D75" s="113"/>
      <c r="E75" s="293"/>
      <c r="F75" s="306"/>
      <c r="G75" s="296"/>
    </row>
    <row r="76" spans="1:7" s="7" customFormat="1" ht="12.75">
      <c r="A76" s="111"/>
      <c r="B76" s="250" t="s">
        <v>114</v>
      </c>
      <c r="C76" s="81"/>
      <c r="D76" s="113"/>
      <c r="E76" s="293"/>
      <c r="F76" s="306"/>
      <c r="G76" s="296"/>
    </row>
    <row r="77" spans="1:7" s="7" customFormat="1" ht="12.75">
      <c r="A77" s="111"/>
      <c r="B77" s="203" t="s">
        <v>201</v>
      </c>
      <c r="C77" s="149" t="s">
        <v>27</v>
      </c>
      <c r="D77" s="252">
        <v>1</v>
      </c>
      <c r="E77" s="307"/>
      <c r="F77" s="305">
        <f>$D77*E77</f>
        <v>0</v>
      </c>
      <c r="G77" s="296"/>
    </row>
    <row r="78" ht="14.25">
      <c r="B78" s="204" t="s">
        <v>209</v>
      </c>
    </row>
    <row r="79" spans="1:7" s="117" customFormat="1" ht="38.25">
      <c r="A79" s="118"/>
      <c r="B79" s="253" t="s">
        <v>202</v>
      </c>
      <c r="C79" s="81" t="s">
        <v>3</v>
      </c>
      <c r="D79" s="115">
        <v>1</v>
      </c>
      <c r="E79" s="116"/>
      <c r="F79" s="305">
        <f aca="true" t="shared" si="0" ref="F79:F84">$D79*E79</f>
        <v>0</v>
      </c>
      <c r="G79" s="342"/>
    </row>
    <row r="80" spans="1:7" s="117" customFormat="1" ht="25.5">
      <c r="A80" s="118"/>
      <c r="B80" s="253" t="s">
        <v>203</v>
      </c>
      <c r="C80" s="81" t="s">
        <v>3</v>
      </c>
      <c r="D80" s="115">
        <v>1</v>
      </c>
      <c r="E80" s="116"/>
      <c r="F80" s="305">
        <f t="shared" si="0"/>
        <v>0</v>
      </c>
      <c r="G80" s="342"/>
    </row>
    <row r="81" spans="1:7" s="117" customFormat="1" ht="12.75">
      <c r="A81" s="118"/>
      <c r="B81" s="253" t="s">
        <v>204</v>
      </c>
      <c r="C81" s="81" t="s">
        <v>3</v>
      </c>
      <c r="D81" s="115">
        <v>1</v>
      </c>
      <c r="E81" s="116"/>
      <c r="F81" s="305">
        <f t="shared" si="0"/>
        <v>0</v>
      </c>
      <c r="G81" s="342"/>
    </row>
    <row r="82" spans="1:7" s="117" customFormat="1" ht="12.75">
      <c r="A82" s="118"/>
      <c r="B82" s="253" t="s">
        <v>205</v>
      </c>
      <c r="C82" s="81" t="s">
        <v>3</v>
      </c>
      <c r="D82" s="115">
        <v>1</v>
      </c>
      <c r="E82" s="116"/>
      <c r="F82" s="305">
        <f t="shared" si="0"/>
        <v>0</v>
      </c>
      <c r="G82" s="342"/>
    </row>
    <row r="83" spans="1:7" s="117" customFormat="1" ht="25.5">
      <c r="A83" s="118"/>
      <c r="B83" s="253" t="s">
        <v>206</v>
      </c>
      <c r="C83" s="81" t="s">
        <v>3</v>
      </c>
      <c r="D83" s="115">
        <v>1</v>
      </c>
      <c r="E83" s="116"/>
      <c r="F83" s="305">
        <f t="shared" si="0"/>
        <v>0</v>
      </c>
      <c r="G83" s="342"/>
    </row>
    <row r="84" spans="1:7" s="117" customFormat="1" ht="25.5">
      <c r="A84" s="119"/>
      <c r="B84" s="253" t="s">
        <v>210</v>
      </c>
      <c r="C84" s="149" t="s">
        <v>3</v>
      </c>
      <c r="D84" s="252">
        <v>1</v>
      </c>
      <c r="E84" s="307"/>
      <c r="F84" s="305">
        <f t="shared" si="0"/>
        <v>0</v>
      </c>
      <c r="G84" s="342"/>
    </row>
    <row r="85" spans="1:7" s="7" customFormat="1" ht="12.75">
      <c r="A85" s="111"/>
      <c r="B85" s="254"/>
      <c r="C85" s="149"/>
      <c r="D85" s="252"/>
      <c r="E85" s="307"/>
      <c r="F85" s="305"/>
      <c r="G85" s="296"/>
    </row>
    <row r="86" spans="1:7" s="151" customFormat="1" ht="51">
      <c r="A86" s="148" t="s">
        <v>4</v>
      </c>
      <c r="B86" s="255" t="s">
        <v>130</v>
      </c>
      <c r="C86" s="149"/>
      <c r="D86" s="150"/>
      <c r="E86" s="138"/>
      <c r="F86" s="305"/>
      <c r="G86" s="343"/>
    </row>
    <row r="87" spans="1:7" s="151" customFormat="1" ht="140.25">
      <c r="A87" s="148"/>
      <c r="B87" s="256" t="s">
        <v>219</v>
      </c>
      <c r="C87" s="149" t="s">
        <v>27</v>
      </c>
      <c r="D87" s="150">
        <v>1</v>
      </c>
      <c r="E87" s="138"/>
      <c r="F87" s="305">
        <f>$D87*E87</f>
        <v>0</v>
      </c>
      <c r="G87" s="343"/>
    </row>
    <row r="88" spans="1:7" s="151" customFormat="1" ht="12.75">
      <c r="A88" s="148"/>
      <c r="B88" s="133"/>
      <c r="C88" s="149"/>
      <c r="D88" s="150"/>
      <c r="E88" s="138"/>
      <c r="F88" s="305"/>
      <c r="G88" s="343"/>
    </row>
    <row r="89" spans="1:7" s="117" customFormat="1" ht="63.75">
      <c r="A89" s="114" t="s">
        <v>21</v>
      </c>
      <c r="B89" s="257" t="s">
        <v>168</v>
      </c>
      <c r="C89" s="81"/>
      <c r="D89" s="115"/>
      <c r="E89" s="116"/>
      <c r="F89" s="305"/>
      <c r="G89" s="342"/>
    </row>
    <row r="90" spans="1:7" s="117" customFormat="1" ht="12.75">
      <c r="A90" s="118"/>
      <c r="B90" s="253" t="s">
        <v>88</v>
      </c>
      <c r="C90" s="81" t="s">
        <v>115</v>
      </c>
      <c r="D90" s="115">
        <v>21</v>
      </c>
      <c r="E90" s="116"/>
      <c r="F90" s="305">
        <f>$D90*E90</f>
        <v>0</v>
      </c>
      <c r="G90" s="342"/>
    </row>
    <row r="91" spans="1:7" s="117" customFormat="1" ht="12.75">
      <c r="A91" s="118"/>
      <c r="B91" s="253"/>
      <c r="C91" s="81"/>
      <c r="D91" s="115"/>
      <c r="E91" s="116"/>
      <c r="F91" s="305"/>
      <c r="G91" s="342"/>
    </row>
    <row r="92" spans="1:7" s="117" customFormat="1" ht="38.25">
      <c r="A92" s="119" t="s">
        <v>111</v>
      </c>
      <c r="B92" s="253" t="s">
        <v>116</v>
      </c>
      <c r="C92" s="81"/>
      <c r="D92" s="115"/>
      <c r="E92" s="116"/>
      <c r="F92" s="305"/>
      <c r="G92" s="342"/>
    </row>
    <row r="93" spans="1:7" s="117" customFormat="1" ht="12.75">
      <c r="A93" s="118"/>
      <c r="B93" s="253" t="s">
        <v>129</v>
      </c>
      <c r="C93" s="81" t="s">
        <v>115</v>
      </c>
      <c r="D93" s="115">
        <f>D90</f>
        <v>21</v>
      </c>
      <c r="E93" s="116"/>
      <c r="F93" s="305">
        <f>$D93*E93</f>
        <v>0</v>
      </c>
      <c r="G93" s="342"/>
    </row>
    <row r="94" spans="1:7" s="117" customFormat="1" ht="12.75">
      <c r="A94" s="118"/>
      <c r="B94" s="253"/>
      <c r="C94" s="81"/>
      <c r="D94" s="115"/>
      <c r="E94" s="116"/>
      <c r="F94" s="305"/>
      <c r="G94" s="342"/>
    </row>
    <row r="95" spans="1:7" s="147" customFormat="1" ht="51">
      <c r="A95" s="144" t="s">
        <v>117</v>
      </c>
      <c r="B95" s="258" t="s">
        <v>167</v>
      </c>
      <c r="C95" s="145" t="s">
        <v>27</v>
      </c>
      <c r="D95" s="146">
        <v>1</v>
      </c>
      <c r="E95" s="308"/>
      <c r="F95" s="305">
        <f>$D95*E95</f>
        <v>0</v>
      </c>
      <c r="G95" s="344"/>
    </row>
    <row r="96" spans="1:17" s="123" customFormat="1" ht="12.75">
      <c r="A96" s="120"/>
      <c r="B96" s="223"/>
      <c r="C96" s="121"/>
      <c r="D96" s="121"/>
      <c r="E96" s="122"/>
      <c r="F96" s="226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1:7" s="128" customFormat="1" ht="45" customHeight="1">
      <c r="A97" s="120" t="s">
        <v>136</v>
      </c>
      <c r="B97" s="125" t="s">
        <v>121</v>
      </c>
      <c r="C97" s="121"/>
      <c r="D97" s="121"/>
      <c r="E97" s="126"/>
      <c r="F97" s="226"/>
      <c r="G97" s="127"/>
    </row>
    <row r="98" spans="1:7" s="128" customFormat="1" ht="51">
      <c r="A98" s="120"/>
      <c r="B98" s="125" t="s">
        <v>122</v>
      </c>
      <c r="C98" s="121"/>
      <c r="D98" s="121"/>
      <c r="E98" s="122"/>
      <c r="F98" s="226"/>
      <c r="G98" s="127"/>
    </row>
    <row r="99" spans="1:7" s="128" customFormat="1" ht="12.75">
      <c r="A99" s="129"/>
      <c r="B99" s="130" t="s">
        <v>123</v>
      </c>
      <c r="C99" s="131"/>
      <c r="D99" s="131"/>
      <c r="E99" s="132"/>
      <c r="F99" s="226"/>
      <c r="G99" s="127"/>
    </row>
    <row r="100" spans="1:7" s="128" customFormat="1" ht="12.75">
      <c r="A100" s="120"/>
      <c r="B100" s="125" t="s">
        <v>124</v>
      </c>
      <c r="C100" s="121" t="s">
        <v>120</v>
      </c>
      <c r="D100" s="121">
        <v>5</v>
      </c>
      <c r="E100" s="122"/>
      <c r="F100" s="226">
        <f>D100*E100</f>
        <v>0</v>
      </c>
      <c r="G100" s="127"/>
    </row>
    <row r="101" spans="1:7" s="128" customFormat="1" ht="12.75">
      <c r="A101" s="120"/>
      <c r="B101" s="125"/>
      <c r="C101" s="121"/>
      <c r="D101" s="121"/>
      <c r="E101" s="122"/>
      <c r="F101" s="226"/>
      <c r="G101" s="127"/>
    </row>
    <row r="102" spans="1:7" s="128" customFormat="1" ht="38.25">
      <c r="A102" s="120" t="s">
        <v>137</v>
      </c>
      <c r="B102" s="133" t="s">
        <v>125</v>
      </c>
      <c r="C102" s="121"/>
      <c r="D102" s="121"/>
      <c r="E102" s="122"/>
      <c r="F102" s="226"/>
      <c r="G102" s="127"/>
    </row>
    <row r="103" spans="1:7" s="135" customFormat="1" ht="12.75">
      <c r="A103" s="120"/>
      <c r="B103" s="125" t="s">
        <v>124</v>
      </c>
      <c r="C103" s="121" t="s">
        <v>120</v>
      </c>
      <c r="D103" s="121">
        <v>1</v>
      </c>
      <c r="E103" s="122"/>
      <c r="F103" s="226">
        <f>D103*E103</f>
        <v>0</v>
      </c>
      <c r="G103" s="134"/>
    </row>
    <row r="104" spans="1:7" s="135" customFormat="1" ht="12.75">
      <c r="A104" s="120"/>
      <c r="B104" s="125"/>
      <c r="C104" s="121"/>
      <c r="D104" s="121"/>
      <c r="E104" s="122"/>
      <c r="F104" s="226"/>
      <c r="G104" s="134"/>
    </row>
    <row r="105" spans="1:6" ht="63.75">
      <c r="A105" s="259" t="s">
        <v>153</v>
      </c>
      <c r="B105" s="187" t="s">
        <v>169</v>
      </c>
      <c r="C105" s="188" t="s">
        <v>166</v>
      </c>
      <c r="D105" s="189">
        <v>10</v>
      </c>
      <c r="E105" s="309"/>
      <c r="F105" s="310">
        <f>$D105*E105</f>
        <v>0</v>
      </c>
    </row>
    <row r="106" spans="1:16" s="147" customFormat="1" ht="12.75">
      <c r="A106" s="190"/>
      <c r="B106" s="260"/>
      <c r="C106" s="162"/>
      <c r="D106" s="191"/>
      <c r="E106" s="311"/>
      <c r="F106" s="310"/>
      <c r="G106" s="345"/>
      <c r="H106" s="192"/>
      <c r="I106" s="192"/>
      <c r="J106" s="192"/>
      <c r="K106" s="192"/>
      <c r="L106" s="192"/>
      <c r="M106" s="192"/>
      <c r="N106" s="192"/>
      <c r="O106" s="192"/>
      <c r="P106" s="192"/>
    </row>
    <row r="107" spans="1:17" s="123" customFormat="1" ht="63.75">
      <c r="A107" s="120" t="s">
        <v>170</v>
      </c>
      <c r="B107" s="223" t="s">
        <v>118</v>
      </c>
      <c r="C107" s="121" t="s">
        <v>3</v>
      </c>
      <c r="D107" s="121">
        <v>2</v>
      </c>
      <c r="E107" s="122"/>
      <c r="F107" s="226">
        <f>$D107*E107</f>
        <v>0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1:17" s="123" customFormat="1" ht="12.75">
      <c r="A108" s="120"/>
      <c r="B108" s="223"/>
      <c r="C108" s="121"/>
      <c r="D108" s="121"/>
      <c r="E108" s="122"/>
      <c r="F108" s="226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1:17" s="123" customFormat="1" ht="38.25">
      <c r="A109" s="120" t="s">
        <v>171</v>
      </c>
      <c r="B109" s="261" t="s">
        <v>119</v>
      </c>
      <c r="C109" s="121" t="s">
        <v>120</v>
      </c>
      <c r="D109" s="121">
        <v>4</v>
      </c>
      <c r="E109" s="122"/>
      <c r="F109" s="226">
        <f>$D109*E109</f>
        <v>0</v>
      </c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1:7" s="128" customFormat="1" ht="38.25">
      <c r="A110" s="129"/>
      <c r="B110" s="223" t="s">
        <v>226</v>
      </c>
      <c r="C110" s="121" t="s">
        <v>3</v>
      </c>
      <c r="D110" s="195">
        <v>2</v>
      </c>
      <c r="E110" s="122"/>
      <c r="F110" s="312">
        <f>D110*E110</f>
        <v>0</v>
      </c>
      <c r="G110" s="127"/>
    </row>
    <row r="111" spans="1:17" s="123" customFormat="1" ht="12.75">
      <c r="A111" s="120"/>
      <c r="B111" s="261"/>
      <c r="C111" s="121"/>
      <c r="D111" s="121"/>
      <c r="E111" s="122"/>
      <c r="F111" s="226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1:17" s="123" customFormat="1" ht="51" customHeight="1">
      <c r="A112" s="179" t="s">
        <v>172</v>
      </c>
      <c r="B112" s="130" t="s">
        <v>158</v>
      </c>
      <c r="C112" s="131" t="s">
        <v>159</v>
      </c>
      <c r="D112" s="131" t="s">
        <v>159</v>
      </c>
      <c r="E112" s="136"/>
      <c r="F112" s="132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1:17" s="123" customFormat="1" ht="12.75">
      <c r="A113" s="129"/>
      <c r="B113" s="180" t="s">
        <v>160</v>
      </c>
      <c r="C113" s="131" t="s">
        <v>159</v>
      </c>
      <c r="D113" s="131" t="s">
        <v>159</v>
      </c>
      <c r="E113" s="136"/>
      <c r="F113" s="132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1:17" s="123" customFormat="1" ht="15.75">
      <c r="A114" s="129"/>
      <c r="B114" s="180" t="s">
        <v>161</v>
      </c>
      <c r="C114" s="131"/>
      <c r="D114" s="131"/>
      <c r="E114" s="136"/>
      <c r="F114" s="132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1:17" s="123" customFormat="1" ht="12.75">
      <c r="A115" s="129"/>
      <c r="B115" s="130" t="s">
        <v>162</v>
      </c>
      <c r="C115" s="131"/>
      <c r="D115" s="131"/>
      <c r="E115" s="136"/>
      <c r="F115" s="132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1:17" s="123" customFormat="1" ht="12.75">
      <c r="A116" s="129"/>
      <c r="B116" s="130" t="s">
        <v>163</v>
      </c>
      <c r="C116" s="131"/>
      <c r="D116" s="131"/>
      <c r="E116" s="136"/>
      <c r="F116" s="132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1:7" s="124" customFormat="1" ht="12.75">
      <c r="A117" s="129"/>
      <c r="B117" s="181" t="s">
        <v>164</v>
      </c>
      <c r="C117" s="131"/>
      <c r="D117" s="131"/>
      <c r="E117" s="136"/>
      <c r="F117" s="132"/>
      <c r="G117" s="123"/>
    </row>
    <row r="118" spans="1:7" s="124" customFormat="1" ht="12.75">
      <c r="A118" s="129"/>
      <c r="B118" s="130" t="s">
        <v>165</v>
      </c>
      <c r="C118" s="224" t="s">
        <v>3</v>
      </c>
      <c r="D118" s="262">
        <v>1</v>
      </c>
      <c r="E118" s="313"/>
      <c r="F118" s="314">
        <f>$D118*E118</f>
        <v>0</v>
      </c>
      <c r="G118" s="123"/>
    </row>
    <row r="119" spans="1:7" s="186" customFormat="1" ht="14.25">
      <c r="A119" s="182"/>
      <c r="B119" s="247"/>
      <c r="C119" s="183"/>
      <c r="D119" s="184"/>
      <c r="E119" s="315"/>
      <c r="F119" s="316"/>
      <c r="G119" s="185"/>
    </row>
    <row r="120" spans="1:7" s="124" customFormat="1" ht="102">
      <c r="A120" s="193" t="s">
        <v>181</v>
      </c>
      <c r="B120" s="194" t="s">
        <v>242</v>
      </c>
      <c r="C120" s="121"/>
      <c r="D120" s="195"/>
      <c r="E120" s="122"/>
      <c r="F120" s="312"/>
      <c r="G120" s="123"/>
    </row>
    <row r="121" spans="1:6" ht="12.75">
      <c r="A121" s="263"/>
      <c r="B121" s="196" t="s">
        <v>174</v>
      </c>
      <c r="C121" s="264"/>
      <c r="D121" s="265"/>
      <c r="E121" s="309"/>
      <c r="F121" s="312"/>
    </row>
    <row r="122" spans="1:6" ht="12.75">
      <c r="A122" s="263"/>
      <c r="B122" s="196" t="s">
        <v>175</v>
      </c>
      <c r="C122" s="264"/>
      <c r="D122" s="265"/>
      <c r="E122" s="309"/>
      <c r="F122" s="312"/>
    </row>
    <row r="123" spans="1:6" ht="12.75">
      <c r="A123" s="263"/>
      <c r="B123" s="196" t="s">
        <v>176</v>
      </c>
      <c r="C123" s="264"/>
      <c r="D123" s="265"/>
      <c r="E123" s="309"/>
      <c r="F123" s="312"/>
    </row>
    <row r="124" spans="1:6" ht="12.75">
      <c r="A124" s="263"/>
      <c r="B124" s="196" t="s">
        <v>177</v>
      </c>
      <c r="C124" s="264"/>
      <c r="D124" s="265"/>
      <c r="E124" s="309"/>
      <c r="F124" s="312"/>
    </row>
    <row r="125" spans="1:6" ht="12.75">
      <c r="A125" s="263"/>
      <c r="B125" s="196" t="s">
        <v>178</v>
      </c>
      <c r="C125" s="121"/>
      <c r="D125" s="195"/>
      <c r="E125" s="122"/>
      <c r="F125" s="312"/>
    </row>
    <row r="126" spans="1:6" ht="12.75">
      <c r="A126" s="263"/>
      <c r="B126" s="196" t="s">
        <v>240</v>
      </c>
      <c r="C126" s="121" t="s">
        <v>3</v>
      </c>
      <c r="D126" s="195">
        <v>1</v>
      </c>
      <c r="E126" s="122"/>
      <c r="F126" s="312">
        <f>D126*E126</f>
        <v>0</v>
      </c>
    </row>
    <row r="127" spans="1:6" ht="12.75">
      <c r="A127" s="263"/>
      <c r="B127" s="196"/>
      <c r="C127" s="121"/>
      <c r="D127" s="195"/>
      <c r="E127" s="122"/>
      <c r="F127" s="312"/>
    </row>
    <row r="128" spans="1:6" ht="12.75">
      <c r="A128" s="263"/>
      <c r="B128" s="196" t="s">
        <v>207</v>
      </c>
      <c r="C128" s="264"/>
      <c r="D128" s="265"/>
      <c r="E128" s="309"/>
      <c r="F128" s="312"/>
    </row>
    <row r="129" spans="1:6" ht="12.75">
      <c r="A129" s="263"/>
      <c r="B129" s="196" t="s">
        <v>211</v>
      </c>
      <c r="C129" s="121" t="s">
        <v>27</v>
      </c>
      <c r="D129" s="195">
        <v>1</v>
      </c>
      <c r="E129" s="122"/>
      <c r="F129" s="312">
        <f>D129*E129</f>
        <v>0</v>
      </c>
    </row>
    <row r="130" spans="1:6" ht="12.75">
      <c r="A130" s="263"/>
      <c r="B130" s="196" t="s">
        <v>212</v>
      </c>
      <c r="C130" s="121" t="s">
        <v>208</v>
      </c>
      <c r="D130" s="195">
        <v>75</v>
      </c>
      <c r="E130" s="122"/>
      <c r="F130" s="312">
        <f>D130*E130</f>
        <v>0</v>
      </c>
    </row>
    <row r="131" spans="1:6" ht="12.75">
      <c r="A131" s="263"/>
      <c r="B131" s="196" t="s">
        <v>213</v>
      </c>
      <c r="C131" s="121" t="s">
        <v>3</v>
      </c>
      <c r="D131" s="195">
        <v>1</v>
      </c>
      <c r="E131" s="122"/>
      <c r="F131" s="312">
        <f>D131*E131</f>
        <v>0</v>
      </c>
    </row>
    <row r="132" spans="1:6" ht="12.75">
      <c r="A132" s="263"/>
      <c r="B132" s="196" t="s">
        <v>214</v>
      </c>
      <c r="C132" s="121" t="s">
        <v>27</v>
      </c>
      <c r="D132" s="195">
        <v>1</v>
      </c>
      <c r="E132" s="122"/>
      <c r="F132" s="312">
        <f>D132*E132</f>
        <v>0</v>
      </c>
    </row>
    <row r="133" spans="1:7" s="128" customFormat="1" ht="12.75">
      <c r="A133" s="129"/>
      <c r="B133" s="130"/>
      <c r="C133" s="131"/>
      <c r="D133" s="131"/>
      <c r="E133" s="126"/>
      <c r="F133" s="132"/>
      <c r="G133" s="127"/>
    </row>
    <row r="134" spans="1:7" s="128" customFormat="1" ht="54.75" customHeight="1">
      <c r="A134" s="215"/>
      <c r="B134" s="133" t="s">
        <v>241</v>
      </c>
      <c r="C134" s="149" t="s">
        <v>3</v>
      </c>
      <c r="D134" s="146">
        <v>1</v>
      </c>
      <c r="E134" s="136"/>
      <c r="F134" s="317">
        <f>$D134*E134</f>
        <v>0</v>
      </c>
      <c r="G134" s="127"/>
    </row>
    <row r="135" spans="1:17" s="123" customFormat="1" ht="12.75">
      <c r="A135" s="216"/>
      <c r="B135" s="266"/>
      <c r="C135" s="217"/>
      <c r="D135" s="218"/>
      <c r="E135" s="126"/>
      <c r="F135" s="318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1:7" s="128" customFormat="1" ht="38.25">
      <c r="A136" s="129" t="s">
        <v>157</v>
      </c>
      <c r="B136" s="267" t="s">
        <v>180</v>
      </c>
      <c r="C136" s="121" t="s">
        <v>3</v>
      </c>
      <c r="D136" s="195">
        <v>2</v>
      </c>
      <c r="E136" s="122"/>
      <c r="F136" s="312">
        <f>D136*E136</f>
        <v>0</v>
      </c>
      <c r="G136" s="127"/>
    </row>
    <row r="137" spans="1:7" s="128" customFormat="1" ht="12.75">
      <c r="A137" s="129"/>
      <c r="B137" s="130"/>
      <c r="C137" s="131"/>
      <c r="D137" s="131"/>
      <c r="E137" s="136"/>
      <c r="F137" s="132"/>
      <c r="G137" s="127"/>
    </row>
    <row r="138" spans="1:7" s="210" customFormat="1" ht="51">
      <c r="A138" s="193" t="s">
        <v>220</v>
      </c>
      <c r="B138" s="206" t="s">
        <v>222</v>
      </c>
      <c r="C138" s="207"/>
      <c r="D138" s="208"/>
      <c r="E138" s="209"/>
      <c r="F138" s="317"/>
      <c r="G138" s="339"/>
    </row>
    <row r="139" spans="1:7" s="210" customFormat="1" ht="12.75">
      <c r="A139" s="193"/>
      <c r="B139" s="211" t="s">
        <v>224</v>
      </c>
      <c r="C139" s="207" t="s">
        <v>223</v>
      </c>
      <c r="D139" s="208">
        <v>20</v>
      </c>
      <c r="E139" s="209"/>
      <c r="F139" s="317">
        <f>$D139*E139</f>
        <v>0</v>
      </c>
      <c r="G139" s="339"/>
    </row>
    <row r="140" spans="1:7" s="213" customFormat="1" ht="12.75">
      <c r="A140" s="212"/>
      <c r="B140" s="211"/>
      <c r="C140" s="207"/>
      <c r="D140" s="208"/>
      <c r="E140" s="209"/>
      <c r="F140" s="317"/>
      <c r="G140" s="344"/>
    </row>
    <row r="141" spans="1:17" s="123" customFormat="1" ht="38.25">
      <c r="A141" s="129" t="s">
        <v>221</v>
      </c>
      <c r="B141" s="268" t="s">
        <v>230</v>
      </c>
      <c r="C141" s="131" t="s">
        <v>3</v>
      </c>
      <c r="D141" s="214">
        <v>2</v>
      </c>
      <c r="E141" s="136"/>
      <c r="F141" s="319">
        <f>D141*E141</f>
        <v>0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1:7" s="128" customFormat="1" ht="54.75" customHeight="1">
      <c r="A142" s="215"/>
      <c r="B142" s="133" t="s">
        <v>231</v>
      </c>
      <c r="C142" s="149" t="s">
        <v>3</v>
      </c>
      <c r="D142" s="146">
        <v>1</v>
      </c>
      <c r="E142" s="136"/>
      <c r="F142" s="317">
        <f>$D142*E142</f>
        <v>0</v>
      </c>
      <c r="G142" s="127"/>
    </row>
    <row r="143" spans="1:17" s="123" customFormat="1" ht="12.75">
      <c r="A143" s="216"/>
      <c r="B143" s="266"/>
      <c r="C143" s="217"/>
      <c r="D143" s="218"/>
      <c r="E143" s="126"/>
      <c r="F143" s="31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1:2" ht="14.25">
      <c r="A144" s="205" t="s">
        <v>173</v>
      </c>
      <c r="B144" s="175" t="s">
        <v>151</v>
      </c>
    </row>
    <row r="145" spans="1:17" s="123" customFormat="1" ht="38.25">
      <c r="A145" s="129"/>
      <c r="B145" s="130" t="s">
        <v>152</v>
      </c>
      <c r="C145" s="131" t="s">
        <v>27</v>
      </c>
      <c r="D145" s="131">
        <v>1</v>
      </c>
      <c r="E145" s="136"/>
      <c r="F145" s="226">
        <f>D145*E145</f>
        <v>0</v>
      </c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1:7" s="124" customFormat="1" ht="66.75" customHeight="1">
      <c r="A146" s="269"/>
      <c r="B146" s="107" t="s">
        <v>154</v>
      </c>
      <c r="C146" s="270"/>
      <c r="D146" s="177"/>
      <c r="E146" s="178"/>
      <c r="F146" s="320"/>
      <c r="G146" s="123"/>
    </row>
    <row r="147" spans="1:7" s="124" customFormat="1" ht="14.25">
      <c r="A147" s="269"/>
      <c r="B147" s="271" t="s">
        <v>156</v>
      </c>
      <c r="C147" s="87" t="s">
        <v>5</v>
      </c>
      <c r="D147" s="88">
        <v>27</v>
      </c>
      <c r="E147" s="320"/>
      <c r="F147" s="305">
        <f>$D147*E147</f>
        <v>0</v>
      </c>
      <c r="G147" s="123"/>
    </row>
    <row r="148" spans="1:7" s="124" customFormat="1" ht="14.25">
      <c r="A148" s="269"/>
      <c r="B148" s="272" t="s">
        <v>155</v>
      </c>
      <c r="C148" s="87" t="s">
        <v>5</v>
      </c>
      <c r="D148" s="88">
        <v>20</v>
      </c>
      <c r="E148" s="320"/>
      <c r="F148" s="305">
        <f>$D148*E148</f>
        <v>0</v>
      </c>
      <c r="G148" s="123"/>
    </row>
    <row r="149" spans="1:17" s="123" customFormat="1" ht="25.5">
      <c r="A149" s="129"/>
      <c r="B149" s="130" t="s">
        <v>196</v>
      </c>
      <c r="C149" s="131" t="s">
        <v>27</v>
      </c>
      <c r="D149" s="131">
        <v>1</v>
      </c>
      <c r="E149" s="136"/>
      <c r="F149" s="226">
        <f>D149*E149</f>
        <v>0</v>
      </c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1:7" s="124" customFormat="1" ht="38.25">
      <c r="A150" s="269"/>
      <c r="B150" s="107" t="s">
        <v>197</v>
      </c>
      <c r="C150" s="273" t="s">
        <v>5</v>
      </c>
      <c r="D150" s="176">
        <v>9</v>
      </c>
      <c r="E150" s="321"/>
      <c r="F150" s="305">
        <f>$D150*E150</f>
        <v>0</v>
      </c>
      <c r="G150" s="123"/>
    </row>
    <row r="151" spans="1:7" s="124" customFormat="1" ht="24.75" customHeight="1">
      <c r="A151" s="269"/>
      <c r="B151" s="107" t="s">
        <v>195</v>
      </c>
      <c r="C151" s="87" t="s">
        <v>27</v>
      </c>
      <c r="D151" s="88">
        <v>1</v>
      </c>
      <c r="E151" s="320"/>
      <c r="F151" s="305">
        <f>$D151*E151</f>
        <v>0</v>
      </c>
      <c r="G151" s="123"/>
    </row>
    <row r="152" spans="1:7" s="135" customFormat="1" ht="12.75">
      <c r="A152" s="120"/>
      <c r="B152" s="125"/>
      <c r="C152" s="121"/>
      <c r="D152" s="121"/>
      <c r="E152" s="122"/>
      <c r="F152" s="226"/>
      <c r="G152" s="134"/>
    </row>
    <row r="153" spans="1:17" s="123" customFormat="1" ht="44.25" customHeight="1">
      <c r="A153" s="219" t="s">
        <v>179</v>
      </c>
      <c r="B153" s="220" t="s">
        <v>227</v>
      </c>
      <c r="C153" s="217" t="s">
        <v>208</v>
      </c>
      <c r="D153" s="218">
        <v>30</v>
      </c>
      <c r="E153" s="221"/>
      <c r="F153" s="319">
        <f>D153*E153</f>
        <v>0</v>
      </c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1:17" s="123" customFormat="1" ht="12.75">
      <c r="A154" s="222" t="s">
        <v>159</v>
      </c>
      <c r="B154" s="223" t="s">
        <v>159</v>
      </c>
      <c r="C154" s="224" t="s">
        <v>159</v>
      </c>
      <c r="D154" s="225"/>
      <c r="E154" s="221"/>
      <c r="F154" s="319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1:17" s="123" customFormat="1" ht="51">
      <c r="A155" s="129" t="s">
        <v>225</v>
      </c>
      <c r="B155" s="130" t="s">
        <v>126</v>
      </c>
      <c r="C155" s="131" t="s">
        <v>27</v>
      </c>
      <c r="D155" s="131">
        <v>1</v>
      </c>
      <c r="E155" s="136"/>
      <c r="F155" s="226">
        <f>D155*E155</f>
        <v>0</v>
      </c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1:17" s="123" customFormat="1" ht="38.25">
      <c r="A156" s="129"/>
      <c r="B156" s="130" t="s">
        <v>234</v>
      </c>
      <c r="C156" s="131" t="s">
        <v>27</v>
      </c>
      <c r="D156" s="131">
        <v>1</v>
      </c>
      <c r="E156" s="136"/>
      <c r="F156" s="226">
        <f>D156*E156</f>
        <v>0</v>
      </c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1:7" s="106" customFormat="1" ht="12.75">
      <c r="A157" s="274"/>
      <c r="B157" s="137"/>
      <c r="C157" s="149"/>
      <c r="D157" s="252"/>
      <c r="E157" s="138"/>
      <c r="F157" s="307"/>
      <c r="G157" s="308"/>
    </row>
    <row r="158" spans="1:16" s="7" customFormat="1" ht="12.75">
      <c r="A158" s="139"/>
      <c r="B158" s="140" t="s">
        <v>127</v>
      </c>
      <c r="C158" s="141" t="s">
        <v>128</v>
      </c>
      <c r="D158" s="142"/>
      <c r="E158" s="143"/>
      <c r="F158" s="322">
        <f>SUM(F67:F157)</f>
        <v>0</v>
      </c>
      <c r="G158" s="339"/>
      <c r="H158"/>
      <c r="I158"/>
      <c r="J158"/>
      <c r="K158"/>
      <c r="L158"/>
      <c r="M158"/>
      <c r="N158"/>
      <c r="O158"/>
      <c r="P158"/>
    </row>
    <row r="159" spans="1:16" s="7" customFormat="1" ht="12.75">
      <c r="A159" s="111"/>
      <c r="B159" s="152"/>
      <c r="C159" s="153"/>
      <c r="D159" s="154"/>
      <c r="E159" s="155"/>
      <c r="F159" s="323"/>
      <c r="G159" s="339"/>
      <c r="H159"/>
      <c r="I159"/>
      <c r="J159"/>
      <c r="K159"/>
      <c r="L159"/>
      <c r="M159"/>
      <c r="N159"/>
      <c r="O159"/>
      <c r="P159"/>
    </row>
    <row r="160" spans="1:7" s="7" customFormat="1" ht="14.25">
      <c r="A160" s="92" t="s">
        <v>142</v>
      </c>
      <c r="B160" s="233" t="s">
        <v>138</v>
      </c>
      <c r="C160" s="39"/>
      <c r="D160" s="40"/>
      <c r="E160" s="287"/>
      <c r="F160" s="288"/>
      <c r="G160" s="296"/>
    </row>
    <row r="161" spans="1:7" s="7" customFormat="1" ht="14.25">
      <c r="A161" s="34"/>
      <c r="B161" s="275"/>
      <c r="C161" s="3"/>
      <c r="D161" s="16"/>
      <c r="E161" s="291"/>
      <c r="F161" s="324"/>
      <c r="G161" s="296"/>
    </row>
    <row r="162" spans="1:7" s="7" customFormat="1" ht="15.75" customHeight="1">
      <c r="A162" s="35"/>
      <c r="B162" s="275" t="s">
        <v>6</v>
      </c>
      <c r="C162" s="3"/>
      <c r="D162" s="16"/>
      <c r="E162" s="291"/>
      <c r="F162" s="291"/>
      <c r="G162" s="296"/>
    </row>
    <row r="163" spans="1:7" s="7" customFormat="1" ht="26.25" customHeight="1">
      <c r="A163" s="35"/>
      <c r="B163" s="236" t="s">
        <v>92</v>
      </c>
      <c r="C163" s="30"/>
      <c r="D163" s="33"/>
      <c r="E163" s="294"/>
      <c r="F163" s="294"/>
      <c r="G163" s="296"/>
    </row>
    <row r="164" spans="1:7" s="7" customFormat="1" ht="63.75">
      <c r="A164" s="35"/>
      <c r="B164" s="236" t="s">
        <v>7</v>
      </c>
      <c r="C164" s="30"/>
      <c r="D164" s="33"/>
      <c r="E164" s="294"/>
      <c r="F164" s="294"/>
      <c r="G164" s="296"/>
    </row>
    <row r="165" spans="1:7" s="7" customFormat="1" ht="15" customHeight="1">
      <c r="A165" s="35"/>
      <c r="B165" s="276"/>
      <c r="C165" s="30"/>
      <c r="D165" s="33"/>
      <c r="E165" s="294"/>
      <c r="F165" s="293"/>
      <c r="G165" s="296"/>
    </row>
    <row r="166" spans="1:7" s="7" customFormat="1" ht="141" customHeight="1">
      <c r="A166" s="82" t="s">
        <v>0</v>
      </c>
      <c r="B166" s="107" t="s">
        <v>187</v>
      </c>
      <c r="C166" s="30" t="s">
        <v>9</v>
      </c>
      <c r="D166" s="33">
        <v>2</v>
      </c>
      <c r="E166" s="294"/>
      <c r="F166" s="295">
        <f>$D166*E166</f>
        <v>0</v>
      </c>
      <c r="G166" s="296"/>
    </row>
    <row r="167" spans="1:7" s="7" customFormat="1" ht="63.75">
      <c r="A167" s="82"/>
      <c r="B167" s="236" t="s">
        <v>89</v>
      </c>
      <c r="C167" s="30" t="s">
        <v>9</v>
      </c>
      <c r="D167" s="33">
        <v>0.5</v>
      </c>
      <c r="E167" s="294"/>
      <c r="F167" s="295">
        <f>$D167*E167</f>
        <v>0</v>
      </c>
      <c r="G167" s="296"/>
    </row>
    <row r="168" spans="1:7" s="7" customFormat="1" ht="76.5">
      <c r="A168" s="82"/>
      <c r="B168" s="236" t="s">
        <v>188</v>
      </c>
      <c r="C168" s="30" t="s">
        <v>9</v>
      </c>
      <c r="D168" s="33">
        <v>1</v>
      </c>
      <c r="E168" s="294"/>
      <c r="F168" s="295">
        <f>$D168*E168</f>
        <v>0</v>
      </c>
      <c r="G168" s="296"/>
    </row>
    <row r="169" spans="1:7" s="7" customFormat="1" ht="63.75">
      <c r="A169" s="82"/>
      <c r="B169" s="236" t="s">
        <v>183</v>
      </c>
      <c r="C169" s="81" t="s">
        <v>105</v>
      </c>
      <c r="D169" s="33">
        <v>1</v>
      </c>
      <c r="E169" s="294"/>
      <c r="F169" s="295">
        <f>$D169*E169</f>
        <v>0</v>
      </c>
      <c r="G169" s="296"/>
    </row>
    <row r="170" spans="1:16" s="7" customFormat="1" ht="12.75">
      <c r="A170" s="35"/>
      <c r="B170" s="277"/>
      <c r="C170" s="30"/>
      <c r="D170" s="33"/>
      <c r="E170" s="294"/>
      <c r="F170" s="293"/>
      <c r="G170" s="339"/>
      <c r="H170"/>
      <c r="I170"/>
      <c r="J170"/>
      <c r="K170"/>
      <c r="L170"/>
      <c r="M170"/>
      <c r="N170"/>
      <c r="O170"/>
      <c r="P170"/>
    </row>
    <row r="171" spans="1:16" s="7" customFormat="1" ht="38.25">
      <c r="A171" s="82" t="s">
        <v>4</v>
      </c>
      <c r="B171" s="80" t="s">
        <v>103</v>
      </c>
      <c r="C171" s="81" t="s">
        <v>104</v>
      </c>
      <c r="D171" s="33">
        <v>3</v>
      </c>
      <c r="E171" s="294"/>
      <c r="F171" s="295">
        <f>$D171*E171</f>
        <v>0</v>
      </c>
      <c r="G171" s="339"/>
      <c r="H171"/>
      <c r="I171"/>
      <c r="J171"/>
      <c r="K171"/>
      <c r="L171"/>
      <c r="M171"/>
      <c r="N171"/>
      <c r="O171"/>
      <c r="P171"/>
    </row>
    <row r="172" spans="1:16" ht="12.75">
      <c r="A172" s="161"/>
      <c r="B172" s="278"/>
      <c r="C172" s="162"/>
      <c r="D172" s="163"/>
      <c r="E172" s="164"/>
      <c r="F172" s="310"/>
      <c r="G172" s="346"/>
      <c r="H172" s="165"/>
      <c r="I172" s="165"/>
      <c r="J172" s="165"/>
      <c r="K172" s="165"/>
      <c r="L172" s="165"/>
      <c r="M172" s="165"/>
      <c r="N172" s="165"/>
      <c r="O172" s="165"/>
      <c r="P172" s="165"/>
    </row>
    <row r="173" spans="1:7" s="151" customFormat="1" ht="12.75">
      <c r="A173" s="148" t="s">
        <v>21</v>
      </c>
      <c r="B173" s="166" t="s">
        <v>149</v>
      </c>
      <c r="C173" s="149"/>
      <c r="D173" s="163"/>
      <c r="E173" s="138"/>
      <c r="F173" s="325"/>
      <c r="G173" s="343"/>
    </row>
    <row r="174" spans="1:6" ht="76.5">
      <c r="A174" s="144"/>
      <c r="B174" s="168" t="s">
        <v>150</v>
      </c>
      <c r="C174" s="169"/>
      <c r="D174" s="170"/>
      <c r="E174" s="171"/>
      <c r="F174" s="305"/>
    </row>
    <row r="175" spans="1:6" ht="12.75">
      <c r="A175" s="144"/>
      <c r="B175" s="172" t="s">
        <v>144</v>
      </c>
      <c r="C175" s="169" t="s">
        <v>145</v>
      </c>
      <c r="D175" s="173">
        <v>0.3</v>
      </c>
      <c r="E175" s="171"/>
      <c r="F175" s="305">
        <f>$D175*E175</f>
        <v>0</v>
      </c>
    </row>
    <row r="176" spans="1:6" ht="12.75">
      <c r="A176" s="144"/>
      <c r="B176" s="172" t="s">
        <v>146</v>
      </c>
      <c r="C176" s="174" t="s">
        <v>147</v>
      </c>
      <c r="D176" s="173">
        <v>1</v>
      </c>
      <c r="E176" s="171"/>
      <c r="F176" s="305">
        <f>$D176*E176</f>
        <v>0</v>
      </c>
    </row>
    <row r="177" spans="1:6" ht="12.75">
      <c r="A177" s="144"/>
      <c r="B177" s="172" t="s">
        <v>148</v>
      </c>
      <c r="C177" s="174" t="s">
        <v>147</v>
      </c>
      <c r="D177" s="173">
        <v>1.5</v>
      </c>
      <c r="E177" s="171"/>
      <c r="F177" s="305">
        <f>$D177*E177</f>
        <v>0</v>
      </c>
    </row>
    <row r="178" spans="1:7" s="151" customFormat="1" ht="12.75">
      <c r="A178" s="148"/>
      <c r="B178" s="167"/>
      <c r="C178" s="149"/>
      <c r="D178" s="163"/>
      <c r="E178" s="138"/>
      <c r="F178" s="325"/>
      <c r="G178" s="343"/>
    </row>
    <row r="179" spans="1:16" s="7" customFormat="1" ht="38.25">
      <c r="A179" s="82" t="s">
        <v>111</v>
      </c>
      <c r="B179" s="279" t="s">
        <v>182</v>
      </c>
      <c r="C179" s="280"/>
      <c r="D179" s="281"/>
      <c r="E179" s="202"/>
      <c r="F179" s="202"/>
      <c r="G179" s="339"/>
      <c r="H179"/>
      <c r="I179"/>
      <c r="J179"/>
      <c r="K179"/>
      <c r="L179"/>
      <c r="M179"/>
      <c r="N179"/>
      <c r="O179"/>
      <c r="P179"/>
    </row>
    <row r="180" spans="1:16" ht="25.5">
      <c r="A180" s="161"/>
      <c r="B180" s="282" t="s">
        <v>186</v>
      </c>
      <c r="C180" s="280" t="s">
        <v>3</v>
      </c>
      <c r="D180" s="283">
        <v>2</v>
      </c>
      <c r="E180" s="202"/>
      <c r="F180" s="305">
        <f>$D180*E180</f>
        <v>0</v>
      </c>
      <c r="G180" s="346"/>
      <c r="H180" s="165"/>
      <c r="I180" s="165"/>
      <c r="J180" s="165"/>
      <c r="K180" s="165"/>
      <c r="L180" s="165"/>
      <c r="M180" s="165"/>
      <c r="N180" s="165"/>
      <c r="O180" s="165"/>
      <c r="P180" s="165"/>
    </row>
    <row r="181" spans="1:16" ht="25.5">
      <c r="A181" s="161"/>
      <c r="B181" s="282" t="s">
        <v>185</v>
      </c>
      <c r="C181" s="280" t="s">
        <v>3</v>
      </c>
      <c r="D181" s="283">
        <v>2</v>
      </c>
      <c r="E181" s="202"/>
      <c r="F181" s="305">
        <f>$D181*E181</f>
        <v>0</v>
      </c>
      <c r="G181" s="346"/>
      <c r="H181" s="165"/>
      <c r="I181" s="165"/>
      <c r="J181" s="165"/>
      <c r="K181" s="165"/>
      <c r="L181" s="165"/>
      <c r="M181" s="165"/>
      <c r="N181" s="165"/>
      <c r="O181" s="165"/>
      <c r="P181" s="165"/>
    </row>
    <row r="182" spans="1:16" ht="25.5">
      <c r="A182" s="161"/>
      <c r="B182" s="282" t="s">
        <v>184</v>
      </c>
      <c r="C182" s="280" t="s">
        <v>3</v>
      </c>
      <c r="D182" s="283">
        <v>4</v>
      </c>
      <c r="E182" s="202"/>
      <c r="F182" s="305">
        <f>$D182*E182</f>
        <v>0</v>
      </c>
      <c r="G182" s="346"/>
      <c r="H182" s="165"/>
      <c r="I182" s="165"/>
      <c r="J182" s="165"/>
      <c r="K182" s="165"/>
      <c r="L182" s="165"/>
      <c r="M182" s="165"/>
      <c r="N182" s="165"/>
      <c r="O182" s="165"/>
      <c r="P182" s="165"/>
    </row>
    <row r="183" spans="1:6" ht="12.75">
      <c r="A183" s="144"/>
      <c r="B183" s="172"/>
      <c r="C183" s="169"/>
      <c r="D183" s="173"/>
      <c r="E183" s="171"/>
      <c r="F183" s="305"/>
    </row>
    <row r="184" spans="1:6" ht="63.75">
      <c r="A184" s="144" t="s">
        <v>117</v>
      </c>
      <c r="B184" s="279" t="s">
        <v>233</v>
      </c>
      <c r="C184" s="174" t="s">
        <v>115</v>
      </c>
      <c r="D184" s="173">
        <v>12</v>
      </c>
      <c r="E184" s="171"/>
      <c r="F184" s="305">
        <f>$D184*E184</f>
        <v>0</v>
      </c>
    </row>
    <row r="185" spans="1:6" ht="12.75">
      <c r="A185" s="144"/>
      <c r="B185" s="172"/>
      <c r="C185" s="174"/>
      <c r="D185" s="173"/>
      <c r="E185" s="171"/>
      <c r="F185" s="305"/>
    </row>
    <row r="186" spans="1:6" ht="63.75">
      <c r="A186" s="144" t="s">
        <v>136</v>
      </c>
      <c r="B186" s="279" t="s">
        <v>193</v>
      </c>
      <c r="C186" s="174" t="s">
        <v>194</v>
      </c>
      <c r="D186" s="173">
        <v>18</v>
      </c>
      <c r="E186" s="171"/>
      <c r="F186" s="305">
        <f>$D186*E186</f>
        <v>0</v>
      </c>
    </row>
    <row r="187" spans="1:16" s="7" customFormat="1" ht="14.25">
      <c r="A187" s="35"/>
      <c r="B187" s="277"/>
      <c r="C187" s="3"/>
      <c r="D187" s="16"/>
      <c r="E187" s="296"/>
      <c r="F187" s="297"/>
      <c r="G187" s="339"/>
      <c r="H187"/>
      <c r="I187"/>
      <c r="J187"/>
      <c r="K187"/>
      <c r="L187"/>
      <c r="M187"/>
      <c r="N187"/>
      <c r="O187"/>
      <c r="P187"/>
    </row>
    <row r="188" spans="1:7" s="7" customFormat="1" ht="15">
      <c r="A188" s="42"/>
      <c r="B188" s="84" t="s">
        <v>31</v>
      </c>
      <c r="C188" s="19"/>
      <c r="D188" s="17"/>
      <c r="E188" s="298"/>
      <c r="F188" s="326">
        <f>SUM(F165:F187)</f>
        <v>0</v>
      </c>
      <c r="G188" s="296"/>
    </row>
    <row r="189" spans="1:7" s="7" customFormat="1" ht="15">
      <c r="A189" s="6"/>
      <c r="B189" s="158"/>
      <c r="C189" s="159"/>
      <c r="D189" s="160"/>
      <c r="E189" s="291"/>
      <c r="F189" s="327"/>
      <c r="G189" s="296"/>
    </row>
    <row r="190" spans="1:7" s="7" customFormat="1" ht="15">
      <c r="A190" s="6"/>
      <c r="B190" s="158"/>
      <c r="C190" s="159"/>
      <c r="D190" s="160"/>
      <c r="E190" s="291"/>
      <c r="F190" s="327"/>
      <c r="G190" s="296"/>
    </row>
    <row r="191" spans="1:7" s="7" customFormat="1" ht="14.25">
      <c r="A191" s="92" t="s">
        <v>143</v>
      </c>
      <c r="B191" s="233" t="s">
        <v>134</v>
      </c>
      <c r="C191" s="93"/>
      <c r="D191" s="94"/>
      <c r="E191" s="300"/>
      <c r="F191" s="301"/>
      <c r="G191" s="296"/>
    </row>
    <row r="192" spans="1:7" s="7" customFormat="1" ht="15">
      <c r="A192" s="38"/>
      <c r="B192" s="231"/>
      <c r="C192" s="39"/>
      <c r="D192" s="40"/>
      <c r="E192" s="287"/>
      <c r="F192" s="288"/>
      <c r="G192" s="296"/>
    </row>
    <row r="193" spans="1:7" s="124" customFormat="1" ht="63.75">
      <c r="A193" s="129" t="s">
        <v>0</v>
      </c>
      <c r="B193" s="187" t="s">
        <v>189</v>
      </c>
      <c r="C193" s="121" t="s">
        <v>27</v>
      </c>
      <c r="D193" s="121">
        <v>1</v>
      </c>
      <c r="E193" s="197"/>
      <c r="F193" s="226">
        <f>D193*E193</f>
        <v>0</v>
      </c>
      <c r="G193" s="123"/>
    </row>
    <row r="194" spans="1:7" s="124" customFormat="1" ht="12.75">
      <c r="A194" s="129"/>
      <c r="B194" s="125"/>
      <c r="C194" s="121"/>
      <c r="D194" s="121"/>
      <c r="E194" s="197"/>
      <c r="F194" s="226"/>
      <c r="G194" s="123"/>
    </row>
    <row r="195" spans="1:6" ht="25.5">
      <c r="A195" s="198" t="s">
        <v>4</v>
      </c>
      <c r="B195" s="236" t="s">
        <v>190</v>
      </c>
      <c r="C195" s="199" t="s">
        <v>27</v>
      </c>
      <c r="D195" s="131">
        <v>1</v>
      </c>
      <c r="E195" s="200"/>
      <c r="F195" s="307">
        <f>$D195*E195</f>
        <v>0</v>
      </c>
    </row>
    <row r="196" spans="1:6" ht="12.75">
      <c r="A196" s="198"/>
      <c r="B196" s="201"/>
      <c r="C196" s="199"/>
      <c r="D196" s="131"/>
      <c r="E196" s="200"/>
      <c r="F196" s="307"/>
    </row>
    <row r="197" spans="1:7" s="7" customFormat="1" ht="38.25">
      <c r="A197" s="82" t="s">
        <v>21</v>
      </c>
      <c r="B197" s="236" t="s">
        <v>191</v>
      </c>
      <c r="C197" s="81" t="s">
        <v>27</v>
      </c>
      <c r="D197" s="31">
        <v>1</v>
      </c>
      <c r="E197" s="294"/>
      <c r="F197" s="295">
        <f>$D197*E197</f>
        <v>0</v>
      </c>
      <c r="G197" s="296"/>
    </row>
    <row r="198" spans="1:7" s="7" customFormat="1" ht="25.5">
      <c r="A198" s="35"/>
      <c r="B198" s="236" t="s">
        <v>192</v>
      </c>
      <c r="C198" s="81" t="s">
        <v>27</v>
      </c>
      <c r="D198" s="31">
        <v>1</v>
      </c>
      <c r="E198" s="294"/>
      <c r="F198" s="295">
        <f>$D198*E198</f>
        <v>0</v>
      </c>
      <c r="G198" s="296"/>
    </row>
    <row r="199" spans="1:16" s="7" customFormat="1" ht="14.25">
      <c r="A199" s="11"/>
      <c r="B199" s="5"/>
      <c r="C199" s="3"/>
      <c r="D199" s="16"/>
      <c r="E199" s="296"/>
      <c r="F199" s="297"/>
      <c r="G199" s="339"/>
      <c r="H199"/>
      <c r="I199"/>
      <c r="J199"/>
      <c r="K199"/>
      <c r="L199"/>
      <c r="M199"/>
      <c r="N199"/>
      <c r="O199"/>
      <c r="P199"/>
    </row>
    <row r="200" spans="1:7" s="7" customFormat="1" ht="14.25" customHeight="1">
      <c r="A200" s="12"/>
      <c r="B200" s="95" t="s">
        <v>132</v>
      </c>
      <c r="C200" s="244"/>
      <c r="D200" s="17"/>
      <c r="E200" s="298"/>
      <c r="F200" s="299">
        <f>SUM(F192:F198)</f>
        <v>0</v>
      </c>
      <c r="G200" s="296"/>
    </row>
    <row r="202" spans="1:16" s="7" customFormat="1" ht="15.75" customHeight="1">
      <c r="A202" s="111"/>
      <c r="B202" s="242"/>
      <c r="C202" s="81"/>
      <c r="D202" s="113"/>
      <c r="E202" s="291"/>
      <c r="F202" s="328"/>
      <c r="G202" s="339"/>
      <c r="H202"/>
      <c r="I202"/>
      <c r="J202"/>
      <c r="K202"/>
      <c r="L202"/>
      <c r="M202"/>
      <c r="N202"/>
      <c r="O202"/>
      <c r="P202"/>
    </row>
    <row r="203" spans="1:6" ht="14.25">
      <c r="A203" s="102"/>
      <c r="B203" s="103" t="s">
        <v>102</v>
      </c>
      <c r="C203" s="104"/>
      <c r="D203" s="105"/>
      <c r="E203" s="329"/>
      <c r="F203" s="330"/>
    </row>
    <row r="204" spans="1:16" s="7" customFormat="1" ht="15">
      <c r="A204" s="10"/>
      <c r="B204" s="83"/>
      <c r="C204" s="3"/>
      <c r="D204" s="4"/>
      <c r="E204" s="1"/>
      <c r="F204" s="289"/>
      <c r="G204" s="339"/>
      <c r="H204"/>
      <c r="I204"/>
      <c r="J204"/>
      <c r="K204"/>
      <c r="L204"/>
      <c r="M204"/>
      <c r="N204"/>
      <c r="O204"/>
      <c r="P204"/>
    </row>
    <row r="205" spans="1:7" s="21" customFormat="1" ht="18">
      <c r="A205" s="157" t="s">
        <v>139</v>
      </c>
      <c r="B205" s="284" t="str">
        <f>B5</f>
        <v>PLINSKA INSTALACIJA – NEMJERENI DIO</v>
      </c>
      <c r="C205" s="97"/>
      <c r="D205" s="22"/>
      <c r="E205" s="331"/>
      <c r="F205" s="332">
        <f>F37</f>
        <v>0</v>
      </c>
      <c r="G205" s="331"/>
    </row>
    <row r="206" spans="1:7" s="21" customFormat="1" ht="18">
      <c r="A206" s="156" t="s">
        <v>140</v>
      </c>
      <c r="B206" s="285" t="str">
        <f>B39</f>
        <v>PLINSKA INSTALACIJA – MJERENI DIO</v>
      </c>
      <c r="C206" s="41"/>
      <c r="D206" s="96"/>
      <c r="E206" s="333"/>
      <c r="F206" s="334">
        <f>F63</f>
        <v>0</v>
      </c>
      <c r="G206" s="331"/>
    </row>
    <row r="207" spans="1:7" s="21" customFormat="1" ht="18">
      <c r="A207" s="156" t="s">
        <v>141</v>
      </c>
      <c r="B207" s="285" t="str">
        <f>B65</f>
        <v>KOTLOVNICA</v>
      </c>
      <c r="C207" s="41"/>
      <c r="D207" s="96"/>
      <c r="E207" s="333"/>
      <c r="F207" s="334">
        <f>F158</f>
        <v>0</v>
      </c>
      <c r="G207" s="331"/>
    </row>
    <row r="208" spans="1:7" s="21" customFormat="1" ht="18">
      <c r="A208" s="156" t="s">
        <v>142</v>
      </c>
      <c r="B208" s="285" t="s">
        <v>8</v>
      </c>
      <c r="C208" s="41"/>
      <c r="D208" s="96"/>
      <c r="E208" s="333"/>
      <c r="F208" s="334">
        <f>F188</f>
        <v>0</v>
      </c>
      <c r="G208" s="331"/>
    </row>
    <row r="209" spans="1:7" s="21" customFormat="1" ht="18">
      <c r="A209" s="156" t="s">
        <v>143</v>
      </c>
      <c r="B209" s="285" t="s">
        <v>135</v>
      </c>
      <c r="C209" s="41"/>
      <c r="D209" s="96"/>
      <c r="E209" s="333"/>
      <c r="F209" s="334">
        <f>F200</f>
        <v>0</v>
      </c>
      <c r="G209" s="331"/>
    </row>
    <row r="210" spans="1:7" s="21" customFormat="1" ht="12.75" customHeight="1" thickBot="1">
      <c r="A210" s="98"/>
      <c r="B210" s="10"/>
      <c r="C210" s="23"/>
      <c r="D210" s="22"/>
      <c r="E210" s="331"/>
      <c r="F210" s="335"/>
      <c r="G210" s="331"/>
    </row>
    <row r="211" spans="1:7" s="21" customFormat="1" ht="17.25" customHeight="1" thickBot="1">
      <c r="A211" s="99"/>
      <c r="B211" s="100" t="s">
        <v>28</v>
      </c>
      <c r="C211" s="101"/>
      <c r="D211" s="286"/>
      <c r="E211" s="336"/>
      <c r="F211" s="337">
        <f>SUM(F205:F209)</f>
        <v>0</v>
      </c>
      <c r="G211" s="331"/>
    </row>
  </sheetData>
  <sheetProtection password="CC4B" sheet="1" selectLockedCells="1"/>
  <protectedRanges>
    <protectedRange sqref="F97:F101" name="Range1_1_1_2"/>
    <protectedRange sqref="F152 F102:F104" name="Range1_1_3"/>
    <protectedRange sqref="E152 E97:E104" name="Range1_1_2"/>
    <protectedRange sqref="E107:F108" name="Range1_1_1_7"/>
    <protectedRange sqref="E109:F109 E111:F111" name="Range1_1_1_8"/>
    <protectedRange sqref="E96:F96" name="Range1_1_1_9"/>
    <protectedRange sqref="F155 F145 F149" name="Range1_1_1_3"/>
    <protectedRange sqref="E155 E145 E149" name="Range1_1_4"/>
    <protectedRange sqref="E178:F178 E173:F173" name="Range1_5_7"/>
    <protectedRange sqref="F174:F177 F183:F186" name="Range1_5_1"/>
    <protectedRange sqref="E174:E177 E183:E186" name="Range1_3_1_2"/>
    <protectedRange sqref="E151:F151" name="Range1_5_1_3_1"/>
    <protectedRange sqref="E150:F150" name="Range1_5_4"/>
    <protectedRange sqref="E146:F148" name="Range1_5_1_4"/>
    <protectedRange sqref="E119:F119" name="Range1_1_1"/>
    <protectedRange sqref="F112:F117" name="Range1_1_1_2_2"/>
    <protectedRange sqref="E112:E117" name="Range1_3_1"/>
    <protectedRange sqref="F133 F137" name="Range1_1_1_1"/>
    <protectedRange sqref="E137 E133" name="Range1_1"/>
    <protectedRange sqref="F136 F129:F132 F110 F125:F127" name="Range1_1_1_1_2"/>
    <protectedRange sqref="E136 E129:E132 E110 E125:E127" name="Range1_1_2_2"/>
    <protectedRange sqref="E120" name="Range1_1_2_2_2"/>
    <protectedRange sqref="F120:F124 F128" name="Range1_1_1_7_1_1"/>
    <protectedRange sqref="F193:F194" name="Range1_1_1_4"/>
    <protectedRange sqref="E193:E194" name="Range1_1_5"/>
    <protectedRange password="CF52" sqref="E195:E196" name="Raspon1_1"/>
    <protectedRange sqref="F141" name="Range1_1_1_3_1"/>
    <protectedRange sqref="E141" name="Range1_1_4_1"/>
    <protectedRange sqref="E143:F143 E135:F135" name="Range1_4_1"/>
    <protectedRange sqref="E142 E134" name="Range1_1_2_1_3"/>
    <protectedRange sqref="F153 E154:F154" name="Range1"/>
    <protectedRange sqref="E153" name="Range1_3"/>
    <protectedRange sqref="F156" name="Range1_1_1_3_2"/>
    <protectedRange sqref="E156" name="Range1_1_4_2"/>
  </protectedRanges>
  <conditionalFormatting sqref="F157">
    <cfRule type="cellIs" priority="7" dxfId="0" operator="greaterThan" stopIfTrue="1">
      <formula>0</formula>
    </cfRule>
  </conditionalFormatting>
  <conditionalFormatting sqref="F178">
    <cfRule type="cellIs" priority="4" dxfId="0" operator="greaterThan" stopIfTrue="1">
      <formula>0</formula>
    </cfRule>
  </conditionalFormatting>
  <conditionalFormatting sqref="F173">
    <cfRule type="cellIs" priority="3" dxfId="0" operator="greaterThan" stopIfTrue="1">
      <formula>0</formula>
    </cfRule>
  </conditionalFormatting>
  <conditionalFormatting sqref="F195:F196">
    <cfRule type="cellIs" priority="2" dxfId="0" operator="greaterThan" stopIfTrue="1">
      <formula>0</formula>
    </cfRule>
  </conditionalFormatting>
  <printOptions/>
  <pageMargins left="0.5905511811023623" right="0.4724409448818898" top="0.6692913385826772" bottom="0.6692913385826772" header="0.2755905511811024" footer="0.2755905511811024"/>
  <pageSetup fitToHeight="8" horizontalDpi="600" verticalDpi="600" orientation="portrait" paperSize="9" scale="85" r:id="rId1"/>
  <headerFooter alignWithMargins="0">
    <oddHeader>&amp;L&amp;9&amp;K00-039Investitor: JVP Poreč
Broj projekta:  56-11/2022&amp;C&amp;9&amp;K00-039TROŠKOVNIK
REKONSTRUKCIJA KOTLOVNICE</oddHeader>
    <oddFooter>&amp;L&amp;9&amp;K00-044BRAICO CONSULTING d.o.o. POREČ&amp;R&amp;9&amp;K00-044&amp;P</oddFooter>
  </headerFooter>
  <rowBreaks count="4" manualBreakCount="4">
    <brk id="37" max="5" man="1"/>
    <brk id="64" max="5" man="1"/>
    <brk id="136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Renco</dc:creator>
  <cp:keywords/>
  <dc:description/>
  <cp:lastModifiedBy>Windows korisnik</cp:lastModifiedBy>
  <cp:lastPrinted>2022-12-04T09:58:58Z</cp:lastPrinted>
  <dcterms:created xsi:type="dcterms:W3CDTF">2010-01-16T22:08:30Z</dcterms:created>
  <dcterms:modified xsi:type="dcterms:W3CDTF">2023-01-13T09:12:17Z</dcterms:modified>
  <cp:category/>
  <cp:version/>
  <cp:contentType/>
  <cp:contentStatus/>
</cp:coreProperties>
</file>